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RTECIPATE\TRASPARENZA\Grafici\31 05 2024\STAMPE GRAFICI\"/>
    </mc:Choice>
  </mc:AlternateContent>
  <bookViews>
    <workbookView xWindow="0" yWindow="0" windowWidth="25200" windowHeight="11550"/>
  </bookViews>
  <sheets>
    <sheet name="Situazione 2023 trasparenza" sheetId="1" r:id="rId1"/>
  </sheets>
  <definedNames>
    <definedName name="_xlnm._FilterDatabase" localSheetId="0" hidden="1">'Situazione 2023 trasparenza'!$A$1:$O$27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8" i="1"/>
  <c r="E8" i="1"/>
  <c r="G7" i="1"/>
  <c r="F7" i="1"/>
  <c r="K6" i="1"/>
  <c r="K7" i="1" s="1"/>
  <c r="J6" i="1"/>
  <c r="J7" i="1" s="1"/>
  <c r="I6" i="1"/>
  <c r="I7" i="1" s="1"/>
  <c r="H6" i="1"/>
  <c r="H7" i="1" s="1"/>
  <c r="G6" i="1"/>
  <c r="F6" i="1"/>
  <c r="E6" i="1"/>
  <c r="E7" i="1" s="1"/>
  <c r="D6" i="1"/>
  <c r="D8" i="1" s="1"/>
  <c r="C6" i="1"/>
  <c r="C8" i="1" s="1"/>
  <c r="A4" i="1"/>
  <c r="A5" i="1" s="1"/>
  <c r="A6" i="1" s="1"/>
  <c r="A7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H8" i="1" l="1"/>
  <c r="C7" i="1"/>
  <c r="D7" i="1"/>
</calcChain>
</file>

<file path=xl/sharedStrings.xml><?xml version="1.0" encoding="utf-8"?>
<sst xmlns="http://schemas.openxmlformats.org/spreadsheetml/2006/main" count="38" uniqueCount="38">
  <si>
    <t>Società ed enti partecipati</t>
  </si>
  <si>
    <t>LUGO</t>
  </si>
  <si>
    <t>ALFONSINE</t>
  </si>
  <si>
    <t>BAGNACAVALLO</t>
  </si>
  <si>
    <t>CONSELICE</t>
  </si>
  <si>
    <t>SANT'AGATA</t>
  </si>
  <si>
    <t>COTIGNOLA</t>
  </si>
  <si>
    <t>MASSA LOMBARDA</t>
  </si>
  <si>
    <t>BAGNARA</t>
  </si>
  <si>
    <t>FUSIGNANO</t>
  </si>
  <si>
    <t>UNIONE</t>
  </si>
  <si>
    <t>CAPITALE SOCIALE/FONDO DI DOTAZIONE ENTE PARTECIPATO</t>
  </si>
  <si>
    <t>PATRIMONIO NETTO ULTIMO BILANCIO APPROVATO</t>
  </si>
  <si>
    <t>RISULTATO ESERCIZIO ULTIMO BILANCIO APPROVATO</t>
  </si>
  <si>
    <t>HERA S.P.A.</t>
  </si>
  <si>
    <t>ROMAGNA ACQUE S.P.A.</t>
  </si>
  <si>
    <t>ROMAGNA ACQUE S.P.A. indiretta / TE.AM.</t>
  </si>
  <si>
    <t>PLURIMA S.R.L. (indiretta / Romagna Acque)</t>
  </si>
  <si>
    <t>ACQUA INGEGNERIA S.R.L. (indiretta Romagna Acque)</t>
  </si>
  <si>
    <t>BASSA ROMAGNA CATERING S.P.A.</t>
  </si>
  <si>
    <t>START ROMAGNA S.P.A</t>
  </si>
  <si>
    <t>A.M.R. Società consortile a.r.l.</t>
  </si>
  <si>
    <t>TE.AM. S.R.L.</t>
  </si>
  <si>
    <t>STEPRA Soc. consortile A.r.l. in liquidazione</t>
  </si>
  <si>
    <t>ANGELO PESCARINI SCUOLA ARTI E MESTIERI Soc. Cons a.r.l.</t>
  </si>
  <si>
    <t>RAVENNA FARMACIE S.r.l.</t>
  </si>
  <si>
    <t>DELTA 2000 S. Cons.a.r.l.</t>
  </si>
  <si>
    <t>ACOSEA IMPIANTI S.r.l.</t>
  </si>
  <si>
    <t>ROMAGNA TECH Soc. Cons. p. A.</t>
  </si>
  <si>
    <t xml:space="preserve">LEPIDA S.C.p.A. </t>
  </si>
  <si>
    <t>LEPIDA S.C.p.A.  Indiretta / ASP</t>
  </si>
  <si>
    <t>LEPIDA S.C.p.A.  Indiretta / ACER</t>
  </si>
  <si>
    <t>S.F.E.R.A. S.r.l.</t>
  </si>
  <si>
    <t>CON.A.M.I. (% sul capitale consortile)</t>
  </si>
  <si>
    <t>CON.A.M.I. (% voto assemblea / dividendi)</t>
  </si>
  <si>
    <t>FONDAZIONE TEATRO ROSSINI</t>
  </si>
  <si>
    <t>ASP DELLA BASSA ROMAGNA</t>
  </si>
  <si>
    <t>ACER Ravenna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</si>
</sst>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0.0000%"/>
    <numFmt numFmtId="165" formatCode="0.00000%"/>
    <numFmt numFmtId="166" formatCode="0.000%"/>
    <numFmt numFmtId="167" formatCode="&quot;€&quot;\ #,##0.0000;[Red]\-&quot;€&quot;\ #,##0.0000"/>
    <numFmt numFmtId="168" formatCode="0.000000%"/>
  </numFmts>
  <fonts count="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5E0B4"/>
        <bgColor rgb="FFCAC9CA"/>
      </patternFill>
    </fill>
    <fill>
      <patternFill patternType="solid">
        <fgColor rgb="FFFFFF99"/>
        <bgColor rgb="FFFFFFCC"/>
      </patternFill>
    </fill>
    <fill>
      <patternFill patternType="solid">
        <fgColor rgb="FFCAC9CA"/>
        <bgColor rgb="FFC5E0B4"/>
      </patternFill>
    </fill>
    <fill>
      <patternFill patternType="solid">
        <fgColor rgb="FF92D050"/>
        <bgColor rgb="FFC5E0B4"/>
      </patternFill>
    </fill>
    <fill>
      <patternFill patternType="solid">
        <fgColor rgb="FFFFFFFF"/>
        <bgColor rgb="FFFFFFCC"/>
      </patternFill>
    </fill>
    <fill>
      <patternFill patternType="solid">
        <fgColor rgb="FFE4E4F1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2" fillId="0" borderId="0" applyBorder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8" fontId="3" fillId="0" borderId="0" xfId="2" applyNumberFormat="1" applyFont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64" fontId="3" fillId="3" borderId="1" xfId="1" applyNumberFormat="1" applyFont="1" applyFill="1" applyBorder="1" applyAlignment="1" applyProtection="1">
      <alignment horizontal="center" vertical="center" wrapText="1"/>
    </xf>
    <xf numFmtId="164" fontId="3" fillId="4" borderId="1" xfId="1" applyNumberFormat="1" applyFont="1" applyFill="1" applyBorder="1" applyAlignment="1" applyProtection="1">
      <alignment horizontal="center" vertical="center" wrapText="1"/>
    </xf>
    <xf numFmtId="8" fontId="3" fillId="0" borderId="1" xfId="2" applyNumberFormat="1" applyFont="1" applyBorder="1" applyAlignment="1">
      <alignment horizontal="center" vertical="center"/>
    </xf>
    <xf numFmtId="8" fontId="3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3" fillId="5" borderId="1" xfId="1" applyNumberFormat="1" applyFont="1" applyFill="1" applyBorder="1" applyAlignment="1" applyProtection="1">
      <alignment horizontal="center" vertical="center" wrapText="1"/>
    </xf>
    <xf numFmtId="0" fontId="3" fillId="6" borderId="0" xfId="0" applyFont="1" applyFill="1"/>
    <xf numFmtId="165" fontId="3" fillId="5" borderId="1" xfId="1" applyNumberFormat="1" applyFont="1" applyFill="1" applyBorder="1" applyAlignment="1" applyProtection="1">
      <alignment horizontal="center" vertical="center" wrapText="1"/>
    </xf>
    <xf numFmtId="10" fontId="3" fillId="7" borderId="1" xfId="1" applyNumberFormat="1" applyFont="1" applyFill="1" applyBorder="1" applyAlignment="1" applyProtection="1">
      <alignment horizontal="center" vertical="center" wrapText="1"/>
    </xf>
    <xf numFmtId="9" fontId="3" fillId="7" borderId="1" xfId="1" applyFont="1" applyFill="1" applyBorder="1" applyAlignment="1" applyProtection="1">
      <alignment horizontal="center" vertical="center" wrapText="1"/>
    </xf>
    <xf numFmtId="166" fontId="3" fillId="3" borderId="1" xfId="1" applyNumberFormat="1" applyFont="1" applyFill="1" applyBorder="1" applyAlignment="1" applyProtection="1">
      <alignment horizontal="center" vertical="center" wrapText="1"/>
    </xf>
    <xf numFmtId="167" fontId="3" fillId="0" borderId="0" xfId="0" applyNumberFormat="1" applyFont="1"/>
    <xf numFmtId="168" fontId="3" fillId="3" borderId="1" xfId="1" applyNumberFormat="1" applyFont="1" applyFill="1" applyBorder="1" applyAlignment="1" applyProtection="1">
      <alignment horizontal="center" vertical="center" wrapText="1"/>
    </xf>
    <xf numFmtId="168" fontId="3" fillId="5" borderId="1" xfId="1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/>
    </xf>
  </cellXfs>
  <cellStyles count="3">
    <cellStyle name="Normale" xfId="0" builtinId="0"/>
    <cellStyle name="Percentuale" xfId="1" builtinId="5"/>
    <cellStyle name="Valu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zoomScale="75" zoomScaleNormal="75" workbookViewId="0">
      <pane ySplit="3" topLeftCell="A4" activePane="bottomLeft" state="frozen"/>
      <selection pane="bottomLeft" activeCell="B7" sqref="B7"/>
    </sheetView>
  </sheetViews>
  <sheetFormatPr defaultRowHeight="15" x14ac:dyDescent="0.2"/>
  <cols>
    <col min="1" max="1" width="4" style="1" customWidth="1"/>
    <col min="2" max="2" width="40.140625" style="1" customWidth="1"/>
    <col min="3" max="9" width="15.5703125" style="1" customWidth="1"/>
    <col min="10" max="10" width="18.28515625" style="1" customWidth="1"/>
    <col min="11" max="11" width="19" style="1" customWidth="1"/>
    <col min="12" max="12" width="15.5703125" style="1" customWidth="1"/>
    <col min="13" max="13" width="29.7109375" style="1" customWidth="1"/>
    <col min="14" max="14" width="22.140625" style="1" customWidth="1"/>
    <col min="15" max="15" width="19.85546875" style="1" customWidth="1"/>
    <col min="16" max="16" width="9.140625" style="1" customWidth="1"/>
    <col min="17" max="17" width="20.42578125" style="1" customWidth="1"/>
    <col min="18" max="30" width="9.140625" style="1" customWidth="1"/>
    <col min="31" max="1025" width="8.7109375" style="1" customWidth="1"/>
    <col min="1026" max="16384" width="9.140625" style="1"/>
  </cols>
  <sheetData>
    <row r="1" spans="1:17" ht="12.75" customHeight="1" x14ac:dyDescent="0.2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4" t="s">
        <v>11</v>
      </c>
      <c r="N1" s="4" t="s">
        <v>12</v>
      </c>
      <c r="O1" s="5" t="s">
        <v>13</v>
      </c>
    </row>
    <row r="2" spans="1:17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5"/>
      <c r="P2" s="6"/>
      <c r="Q2" s="6"/>
    </row>
    <row r="3" spans="1:17" ht="53.25" customHeight="1" x14ac:dyDescent="0.2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5"/>
      <c r="P3" s="6"/>
      <c r="Q3" s="6"/>
    </row>
    <row r="4" spans="1:17" ht="24.95" customHeight="1" x14ac:dyDescent="0.2">
      <c r="A4" s="7">
        <f>1</f>
        <v>1</v>
      </c>
      <c r="B4" s="8" t="s">
        <v>14</v>
      </c>
      <c r="C4" s="9">
        <v>3.0699999999999998E-4</v>
      </c>
      <c r="D4" s="9">
        <v>5.8560000000000003E-4</v>
      </c>
      <c r="E4" s="9">
        <v>5.3269999999999999E-4</v>
      </c>
      <c r="F4" s="9">
        <v>1.4339999999999999E-4</v>
      </c>
      <c r="G4" s="9">
        <v>3.6199999999999999E-5</v>
      </c>
      <c r="H4" s="9">
        <v>2.6600000000000001E-4</v>
      </c>
      <c r="I4" s="9">
        <v>1.3530000000000001E-4</v>
      </c>
      <c r="J4" s="9">
        <v>2.6699999999999998E-5</v>
      </c>
      <c r="K4" s="9">
        <v>2.4360000000000001E-4</v>
      </c>
      <c r="L4" s="10"/>
      <c r="M4" s="11">
        <v>1489538745</v>
      </c>
      <c r="N4" s="11">
        <v>2530311087</v>
      </c>
      <c r="O4" s="11">
        <v>270976395</v>
      </c>
      <c r="P4" s="6"/>
      <c r="Q4" s="6"/>
    </row>
    <row r="5" spans="1:17" ht="30" customHeight="1" x14ac:dyDescent="0.2">
      <c r="A5" s="7">
        <f>A4+1</f>
        <v>2</v>
      </c>
      <c r="B5" s="8" t="s">
        <v>15</v>
      </c>
      <c r="C5" s="9">
        <v>3.3168000000000003E-2</v>
      </c>
      <c r="D5" s="9">
        <v>9.1140000000000006E-3</v>
      </c>
      <c r="E5" s="9">
        <v>1.2779E-2</v>
      </c>
      <c r="F5" s="10"/>
      <c r="G5" s="10"/>
      <c r="H5" s="9">
        <v>6.169E-3</v>
      </c>
      <c r="I5" s="10"/>
      <c r="J5" s="10"/>
      <c r="K5" s="9">
        <v>5.7060000000000001E-3</v>
      </c>
      <c r="L5" s="10"/>
      <c r="M5" s="12">
        <v>375422521</v>
      </c>
      <c r="N5" s="12">
        <v>402994110</v>
      </c>
      <c r="O5" s="12">
        <v>7393429</v>
      </c>
      <c r="P5" s="6"/>
      <c r="Q5" s="6"/>
    </row>
    <row r="6" spans="1:17" s="15" customFormat="1" ht="30.75" customHeight="1" x14ac:dyDescent="0.2">
      <c r="A6" s="7">
        <f>A5+1</f>
        <v>3</v>
      </c>
      <c r="B6" s="13" t="s">
        <v>16</v>
      </c>
      <c r="C6" s="14">
        <f t="shared" ref="C6:K6" si="0">C12*0.46%</f>
        <v>1.8305056000000001E-3</v>
      </c>
      <c r="D6" s="14">
        <f t="shared" si="0"/>
        <v>6.6143859999999997E-4</v>
      </c>
      <c r="E6" s="14">
        <f t="shared" si="0"/>
        <v>8.2231440000000002E-4</v>
      </c>
      <c r="F6" s="14">
        <f t="shared" si="0"/>
        <v>3.2742800000000001E-5</v>
      </c>
      <c r="G6" s="14">
        <f t="shared" si="0"/>
        <v>8.1972000000000001E-6</v>
      </c>
      <c r="H6" s="14">
        <f t="shared" si="0"/>
        <v>4.0998419999999997E-4</v>
      </c>
      <c r="I6" s="14">
        <f t="shared" si="0"/>
        <v>3.0525600000000005E-5</v>
      </c>
      <c r="J6" s="14">
        <f t="shared" si="0"/>
        <v>5.9386000000000002E-6</v>
      </c>
      <c r="K6" s="14">
        <f t="shared" si="0"/>
        <v>3.9802420000000004E-4</v>
      </c>
      <c r="L6" s="10"/>
      <c r="M6" s="12"/>
      <c r="N6" s="12"/>
      <c r="O6" s="12"/>
      <c r="P6" s="6"/>
      <c r="Q6" s="6"/>
    </row>
    <row r="7" spans="1:17" s="15" customFormat="1" ht="33.75" customHeight="1" x14ac:dyDescent="0.2">
      <c r="A7" s="7">
        <f>A6+1</f>
        <v>4</v>
      </c>
      <c r="B7" s="13" t="s">
        <v>17</v>
      </c>
      <c r="C7" s="16">
        <f t="shared" ref="C7:K7" si="1">32.28%*(C5+C6)</f>
        <v>1.1297517607680002E-2</v>
      </c>
      <c r="D7" s="16">
        <f t="shared" si="1"/>
        <v>3.1555115800800003E-3</v>
      </c>
      <c r="E7" s="16">
        <f t="shared" si="1"/>
        <v>4.3905042883200006E-3</v>
      </c>
      <c r="F7" s="16">
        <f t="shared" si="1"/>
        <v>1.0569375840000001E-5</v>
      </c>
      <c r="G7" s="16">
        <f t="shared" si="1"/>
        <v>2.6460561600000002E-6</v>
      </c>
      <c r="H7" s="16">
        <f t="shared" si="1"/>
        <v>2.1236960997600002E-3</v>
      </c>
      <c r="I7" s="16">
        <f t="shared" si="1"/>
        <v>9.8536636800000023E-6</v>
      </c>
      <c r="J7" s="16">
        <f t="shared" si="1"/>
        <v>1.9169800800000002E-6</v>
      </c>
      <c r="K7" s="16">
        <f t="shared" si="1"/>
        <v>1.9703790117600005E-3</v>
      </c>
      <c r="L7" s="10"/>
      <c r="M7" s="11">
        <v>150000</v>
      </c>
      <c r="N7" s="11">
        <v>489440</v>
      </c>
      <c r="O7" s="11">
        <v>53947</v>
      </c>
      <c r="P7" s="6"/>
      <c r="Q7" s="6"/>
    </row>
    <row r="8" spans="1:17" s="15" customFormat="1" ht="28.5" customHeight="1" x14ac:dyDescent="0.2">
      <c r="A8" s="7"/>
      <c r="B8" s="13" t="s">
        <v>18</v>
      </c>
      <c r="C8" s="16">
        <f>(C5+C6)*0.46</f>
        <v>1.6099312576000002E-2</v>
      </c>
      <c r="D8" s="16">
        <f>(D5+D6)*0.46</f>
        <v>4.4967017560000001E-3</v>
      </c>
      <c r="E8" s="16">
        <f>(E5+E6)*0.46</f>
        <v>6.2566046239999999E-3</v>
      </c>
      <c r="F8" s="17"/>
      <c r="G8" s="18"/>
      <c r="H8" s="16">
        <f>(H5+H6)*0.46</f>
        <v>3.0263327319999997E-3</v>
      </c>
      <c r="I8" s="18"/>
      <c r="J8" s="18"/>
      <c r="K8" s="16">
        <f>(K5+K6)*0.46</f>
        <v>2.8078511320000004E-3</v>
      </c>
      <c r="L8" s="10"/>
      <c r="M8" s="11">
        <v>100000</v>
      </c>
      <c r="N8" s="11">
        <v>126765</v>
      </c>
      <c r="O8" s="11">
        <v>16796</v>
      </c>
      <c r="P8" s="6"/>
      <c r="Q8" s="6"/>
    </row>
    <row r="9" spans="1:17" ht="24.75" customHeight="1" x14ac:dyDescent="0.2">
      <c r="A9" s="7">
        <f>A7+1</f>
        <v>5</v>
      </c>
      <c r="B9" s="8" t="s">
        <v>19</v>
      </c>
      <c r="C9" s="9">
        <v>0.14799999999999999</v>
      </c>
      <c r="D9" s="10"/>
      <c r="E9" s="10"/>
      <c r="F9" s="10"/>
      <c r="G9" s="10"/>
      <c r="H9" s="10"/>
      <c r="I9" s="10"/>
      <c r="J9" s="10"/>
      <c r="K9" s="10"/>
      <c r="L9" s="9">
        <v>0.05</v>
      </c>
      <c r="M9" s="11">
        <v>774675</v>
      </c>
      <c r="N9" s="11">
        <v>1498839</v>
      </c>
      <c r="O9" s="11">
        <v>76411</v>
      </c>
      <c r="P9" s="6"/>
      <c r="Q9" s="6"/>
    </row>
    <row r="10" spans="1:17" ht="24.95" customHeight="1" x14ac:dyDescent="0.2">
      <c r="A10" s="7">
        <f t="shared" ref="A10:A27" si="2">A9+1</f>
        <v>6</v>
      </c>
      <c r="B10" s="8" t="s">
        <v>20</v>
      </c>
      <c r="C10" s="9">
        <v>2.137E-3</v>
      </c>
      <c r="D10" s="9">
        <v>1.2340000000000001E-3</v>
      </c>
      <c r="E10" s="9">
        <v>9.0300000000000005E-4</v>
      </c>
      <c r="F10" s="9">
        <v>1.6200000000000001E-4</v>
      </c>
      <c r="G10" s="9">
        <v>7.4999999999999993E-5</v>
      </c>
      <c r="H10" s="9">
        <v>2.5799999999999998E-4</v>
      </c>
      <c r="I10" s="9">
        <v>2.8299999999999999E-4</v>
      </c>
      <c r="J10" s="10"/>
      <c r="K10" s="9">
        <v>4.3300000000000001E-4</v>
      </c>
      <c r="L10" s="10"/>
      <c r="M10" s="11">
        <v>29000000</v>
      </c>
      <c r="N10" s="11">
        <v>30376882</v>
      </c>
      <c r="O10" s="11">
        <v>73472</v>
      </c>
      <c r="P10" s="6"/>
      <c r="Q10" s="6"/>
    </row>
    <row r="11" spans="1:17" ht="24.95" customHeight="1" x14ac:dyDescent="0.2">
      <c r="A11" s="7">
        <f t="shared" si="2"/>
        <v>7</v>
      </c>
      <c r="B11" s="13" t="s">
        <v>21</v>
      </c>
      <c r="C11" s="9">
        <v>2.2537000000000001E-2</v>
      </c>
      <c r="D11" s="9">
        <v>8.3700000000000007E-3</v>
      </c>
      <c r="E11" s="9">
        <v>1.1501000000000001E-2</v>
      </c>
      <c r="F11" s="9">
        <v>6.293E-3</v>
      </c>
      <c r="G11" s="9">
        <v>1.519E-3</v>
      </c>
      <c r="H11" s="9">
        <v>4.8979999999999996E-3</v>
      </c>
      <c r="I11" s="9">
        <v>6.0759999999999998E-3</v>
      </c>
      <c r="J11" s="9">
        <v>1.24E-3</v>
      </c>
      <c r="K11" s="9">
        <v>5.3629999999999997E-3</v>
      </c>
      <c r="L11" s="10"/>
      <c r="M11" s="11">
        <v>100000</v>
      </c>
      <c r="N11" s="11">
        <v>3622296</v>
      </c>
      <c r="O11" s="11">
        <v>119223</v>
      </c>
      <c r="P11" s="6"/>
      <c r="Q11" s="6"/>
    </row>
    <row r="12" spans="1:17" ht="24.95" customHeight="1" x14ac:dyDescent="0.2">
      <c r="A12" s="7">
        <f t="shared" si="2"/>
        <v>8</v>
      </c>
      <c r="B12" s="8" t="s">
        <v>22</v>
      </c>
      <c r="C12" s="9">
        <v>0.39793600000000001</v>
      </c>
      <c r="D12" s="9">
        <v>0.143791</v>
      </c>
      <c r="E12" s="9">
        <v>0.17876400000000001</v>
      </c>
      <c r="F12" s="9">
        <v>7.1180000000000002E-3</v>
      </c>
      <c r="G12" s="9">
        <v>1.7819999999999999E-3</v>
      </c>
      <c r="H12" s="9">
        <v>8.9126999999999998E-2</v>
      </c>
      <c r="I12" s="9">
        <v>6.6360000000000004E-3</v>
      </c>
      <c r="J12" s="9">
        <v>1.291E-3</v>
      </c>
      <c r="K12" s="9">
        <v>8.6527000000000007E-2</v>
      </c>
      <c r="L12" s="10"/>
      <c r="M12" s="11">
        <v>110000</v>
      </c>
      <c r="N12" s="11">
        <v>84555577</v>
      </c>
      <c r="O12" s="11">
        <v>-349785</v>
      </c>
      <c r="P12" s="6"/>
      <c r="Q12" s="6"/>
    </row>
    <row r="13" spans="1:17" ht="27.75" customHeight="1" x14ac:dyDescent="0.2">
      <c r="A13" s="7">
        <f>A12+1</f>
        <v>9</v>
      </c>
      <c r="B13" s="13" t="s">
        <v>23</v>
      </c>
      <c r="C13" s="9">
        <v>4.8409999999999998E-3</v>
      </c>
      <c r="D13" s="9">
        <v>3.2000000000000003E-4</v>
      </c>
      <c r="E13" s="9">
        <v>4.4299999999999998E-4</v>
      </c>
      <c r="F13" s="9">
        <v>2.4399999999999999E-4</v>
      </c>
      <c r="G13" s="9">
        <v>5.3999999999999998E-5</v>
      </c>
      <c r="H13" s="9">
        <v>1.8799999999999999E-4</v>
      </c>
      <c r="I13" s="9">
        <v>2.31E-4</v>
      </c>
      <c r="J13" s="9">
        <v>5.3999999999999998E-5</v>
      </c>
      <c r="K13" s="9">
        <v>2.0000000000000001E-4</v>
      </c>
      <c r="L13" s="10"/>
      <c r="M13" s="11">
        <v>2760000</v>
      </c>
      <c r="N13" s="11">
        <v>-5708722</v>
      </c>
      <c r="O13" s="11">
        <v>-2044315</v>
      </c>
      <c r="P13" s="6"/>
      <c r="Q13" s="6"/>
    </row>
    <row r="14" spans="1:17" ht="31.5" x14ac:dyDescent="0.2">
      <c r="A14" s="7">
        <f t="shared" si="2"/>
        <v>10</v>
      </c>
      <c r="B14" s="13" t="s">
        <v>24</v>
      </c>
      <c r="C14" s="9">
        <v>9.0899999999999995E-2</v>
      </c>
      <c r="D14" s="9">
        <v>3.3799999999999997E-2</v>
      </c>
      <c r="E14" s="9">
        <v>4.6399999999999997E-2</v>
      </c>
      <c r="F14" s="9">
        <v>2.5399999999999999E-2</v>
      </c>
      <c r="G14" s="9">
        <v>6.1000000000000004E-3</v>
      </c>
      <c r="H14" s="9">
        <v>1.9800000000000002E-2</v>
      </c>
      <c r="I14" s="9">
        <v>2.4500000000000001E-2</v>
      </c>
      <c r="J14" s="9">
        <v>5.1000000000000004E-3</v>
      </c>
      <c r="K14" s="9">
        <v>2.1600000000000001E-2</v>
      </c>
      <c r="L14" s="10"/>
      <c r="M14" s="11">
        <v>100000</v>
      </c>
      <c r="N14" s="11">
        <v>471905</v>
      </c>
      <c r="O14" s="11">
        <v>65685</v>
      </c>
    </row>
    <row r="15" spans="1:17" ht="24.95" customHeight="1" x14ac:dyDescent="0.2">
      <c r="A15" s="7">
        <f t="shared" si="2"/>
        <v>11</v>
      </c>
      <c r="B15" s="8" t="s">
        <v>25</v>
      </c>
      <c r="C15" s="10"/>
      <c r="D15" s="9">
        <v>2.4858000000000002E-2</v>
      </c>
      <c r="E15" s="10"/>
      <c r="F15" s="10"/>
      <c r="G15" s="10"/>
      <c r="H15" s="9">
        <v>2.3862999999999999E-2</v>
      </c>
      <c r="I15" s="10"/>
      <c r="J15" s="10"/>
      <c r="K15" s="9">
        <v>1.7693E-2</v>
      </c>
      <c r="L15" s="10"/>
      <c r="M15" s="11">
        <v>2943202</v>
      </c>
      <c r="N15" s="11">
        <v>30176258</v>
      </c>
      <c r="O15" s="11">
        <v>1237113</v>
      </c>
    </row>
    <row r="16" spans="1:17" ht="24.95" customHeight="1" x14ac:dyDescent="0.2">
      <c r="A16" s="7">
        <f t="shared" si="2"/>
        <v>12</v>
      </c>
      <c r="B16" s="8" t="s">
        <v>26</v>
      </c>
      <c r="C16" s="10"/>
      <c r="D16" s="9">
        <v>5.6376999999999997E-2</v>
      </c>
      <c r="E16" s="9">
        <v>9.0329999999999994E-3</v>
      </c>
      <c r="F16" s="9">
        <v>9.0329999999999994E-3</v>
      </c>
      <c r="G16" s="10"/>
      <c r="H16" s="10"/>
      <c r="I16" s="10"/>
      <c r="J16" s="10"/>
      <c r="K16" s="10"/>
      <c r="L16" s="10"/>
      <c r="M16" s="11">
        <v>200000</v>
      </c>
      <c r="N16" s="11">
        <v>245269</v>
      </c>
      <c r="O16" s="11">
        <v>3804</v>
      </c>
    </row>
    <row r="17" spans="1:17" ht="24.75" customHeight="1" x14ac:dyDescent="0.2">
      <c r="A17" s="7">
        <f t="shared" si="2"/>
        <v>13</v>
      </c>
      <c r="B17" s="8" t="s">
        <v>27</v>
      </c>
      <c r="C17" s="10"/>
      <c r="D17" s="19">
        <v>6.0099999999999997E-3</v>
      </c>
      <c r="E17" s="10"/>
      <c r="F17" s="10"/>
      <c r="G17" s="10"/>
      <c r="H17" s="10"/>
      <c r="I17" s="10"/>
      <c r="J17" s="10"/>
      <c r="K17" s="10"/>
      <c r="L17" s="10"/>
      <c r="M17" s="11">
        <v>42079181</v>
      </c>
      <c r="N17" s="11">
        <v>49537170</v>
      </c>
      <c r="O17" s="11">
        <v>3612437</v>
      </c>
    </row>
    <row r="18" spans="1:17" ht="15.75" x14ac:dyDescent="0.2">
      <c r="A18" s="7">
        <f t="shared" si="2"/>
        <v>14</v>
      </c>
      <c r="B18" s="13" t="s">
        <v>28</v>
      </c>
      <c r="C18" s="10"/>
      <c r="D18" s="10"/>
      <c r="E18" s="10"/>
      <c r="F18" s="10"/>
      <c r="G18" s="10"/>
      <c r="H18" s="10"/>
      <c r="I18" s="10"/>
      <c r="J18" s="10"/>
      <c r="K18" s="10"/>
      <c r="L18" s="9">
        <v>1.7045000000000001E-2</v>
      </c>
      <c r="M18" s="11">
        <v>611424</v>
      </c>
      <c r="N18" s="11">
        <v>445424</v>
      </c>
      <c r="O18" s="11">
        <v>-295044</v>
      </c>
      <c r="Q18" s="20"/>
    </row>
    <row r="19" spans="1:17" ht="19.5" customHeight="1" x14ac:dyDescent="0.2">
      <c r="A19" s="7">
        <f t="shared" si="2"/>
        <v>15</v>
      </c>
      <c r="B19" s="13" t="s">
        <v>29</v>
      </c>
      <c r="C19" s="21">
        <v>1.431E-5</v>
      </c>
      <c r="D19" s="21">
        <v>1.431E-5</v>
      </c>
      <c r="E19" s="21">
        <v>1.431E-5</v>
      </c>
      <c r="F19" s="21">
        <v>1.431E-5</v>
      </c>
      <c r="G19" s="21">
        <v>1.431E-5</v>
      </c>
      <c r="H19" s="21">
        <v>1.431E-5</v>
      </c>
      <c r="I19" s="21">
        <v>1.431E-5</v>
      </c>
      <c r="J19" s="21">
        <v>1.431E-5</v>
      </c>
      <c r="K19" s="21">
        <v>1.431E-5</v>
      </c>
      <c r="L19" s="21">
        <v>1.431E-5</v>
      </c>
      <c r="M19" s="12">
        <v>69881000</v>
      </c>
      <c r="N19" s="12">
        <v>74125434</v>
      </c>
      <c r="O19" s="12">
        <v>283704</v>
      </c>
    </row>
    <row r="20" spans="1:17" ht="15.75" x14ac:dyDescent="0.2">
      <c r="A20" s="7">
        <f t="shared" si="2"/>
        <v>16</v>
      </c>
      <c r="B20" s="13" t="s">
        <v>30</v>
      </c>
      <c r="C20" s="22">
        <f t="shared" ref="C20:K21" si="3">ROUND(0.001431%*C26,8)</f>
        <v>6.0900000000000001E-6</v>
      </c>
      <c r="D20" s="22">
        <f t="shared" si="3"/>
        <v>0</v>
      </c>
      <c r="E20" s="22">
        <f t="shared" si="3"/>
        <v>5.2800000000000003E-6</v>
      </c>
      <c r="F20" s="22">
        <f t="shared" si="3"/>
        <v>9.0999999999999997E-7</v>
      </c>
      <c r="G20" s="22">
        <f t="shared" si="3"/>
        <v>0</v>
      </c>
      <c r="H20" s="22">
        <f t="shared" si="3"/>
        <v>9.4E-7</v>
      </c>
      <c r="I20" s="22">
        <f t="shared" si="3"/>
        <v>0</v>
      </c>
      <c r="J20" s="22">
        <f t="shared" si="3"/>
        <v>0</v>
      </c>
      <c r="K20" s="22">
        <f t="shared" si="3"/>
        <v>1.08E-6</v>
      </c>
      <c r="L20" s="10"/>
      <c r="M20" s="12"/>
      <c r="N20" s="12"/>
      <c r="O20" s="12"/>
    </row>
    <row r="21" spans="1:17" ht="15.75" x14ac:dyDescent="0.2">
      <c r="A21" s="7">
        <f t="shared" si="2"/>
        <v>17</v>
      </c>
      <c r="B21" s="13" t="s">
        <v>31</v>
      </c>
      <c r="C21" s="22">
        <f t="shared" si="3"/>
        <v>9.5000000000000001E-7</v>
      </c>
      <c r="D21" s="22">
        <f t="shared" si="3"/>
        <v>3.4999999999999998E-7</v>
      </c>
      <c r="E21" s="22">
        <f t="shared" si="3"/>
        <v>4.8999999999999997E-7</v>
      </c>
      <c r="F21" s="22">
        <f t="shared" si="3"/>
        <v>2.8999999999999998E-7</v>
      </c>
      <c r="G21" s="22">
        <f t="shared" si="3"/>
        <v>8.9999999999999999E-8</v>
      </c>
      <c r="H21" s="22">
        <f t="shared" si="3"/>
        <v>2.2000000000000001E-7</v>
      </c>
      <c r="I21" s="22">
        <f t="shared" si="3"/>
        <v>3.1E-7</v>
      </c>
      <c r="J21" s="22">
        <f t="shared" si="3"/>
        <v>7.0000000000000005E-8</v>
      </c>
      <c r="K21" s="22">
        <f t="shared" si="3"/>
        <v>2.3999999999999998E-7</v>
      </c>
      <c r="L21" s="10"/>
      <c r="M21" s="12"/>
      <c r="N21" s="12"/>
      <c r="O21" s="12"/>
    </row>
    <row r="22" spans="1:17" ht="24.95" customHeight="1" x14ac:dyDescent="0.2">
      <c r="A22" s="7">
        <f t="shared" si="2"/>
        <v>18</v>
      </c>
      <c r="B22" s="8" t="s">
        <v>32</v>
      </c>
      <c r="C22" s="9">
        <v>8.8641999999999999E-2</v>
      </c>
      <c r="D22" s="10"/>
      <c r="E22" s="10"/>
      <c r="F22" s="10"/>
      <c r="G22" s="10"/>
      <c r="H22" s="10"/>
      <c r="I22" s="10"/>
      <c r="J22" s="10"/>
      <c r="K22" s="10"/>
      <c r="L22" s="10"/>
      <c r="M22" s="11">
        <v>2069000</v>
      </c>
      <c r="N22" s="11">
        <v>6648463</v>
      </c>
      <c r="O22" s="11">
        <v>1685882</v>
      </c>
    </row>
    <row r="23" spans="1:17" ht="33.75" customHeight="1" x14ac:dyDescent="0.2">
      <c r="A23" s="7">
        <f t="shared" si="2"/>
        <v>19</v>
      </c>
      <c r="B23" s="8" t="s">
        <v>33</v>
      </c>
      <c r="C23" s="10"/>
      <c r="D23" s="10"/>
      <c r="E23" s="10"/>
      <c r="F23" s="9">
        <v>1.7104000000000001E-2</v>
      </c>
      <c r="G23" s="9">
        <v>5.4939999999999998E-3</v>
      </c>
      <c r="H23" s="10"/>
      <c r="I23" s="9">
        <v>1.3093E-2</v>
      </c>
      <c r="J23" s="9">
        <v>4.4099999999999999E-3</v>
      </c>
      <c r="K23" s="10"/>
      <c r="L23" s="10"/>
      <c r="M23" s="12">
        <v>285793747</v>
      </c>
      <c r="N23" s="12">
        <v>318237144</v>
      </c>
      <c r="O23" s="12">
        <v>10297725</v>
      </c>
    </row>
    <row r="24" spans="1:17" ht="39" customHeight="1" x14ac:dyDescent="0.2">
      <c r="A24" s="7">
        <f t="shared" si="2"/>
        <v>20</v>
      </c>
      <c r="B24" s="13" t="s">
        <v>34</v>
      </c>
      <c r="C24" s="10"/>
      <c r="D24" s="10"/>
      <c r="E24" s="10"/>
      <c r="F24" s="9">
        <v>1.417E-2</v>
      </c>
      <c r="G24" s="9">
        <v>8.8900000000000003E-3</v>
      </c>
      <c r="H24" s="10"/>
      <c r="I24" s="9">
        <v>2.775E-2</v>
      </c>
      <c r="J24" s="9">
        <v>9.0900000000000009E-3</v>
      </c>
      <c r="K24" s="10"/>
      <c r="L24" s="10"/>
      <c r="M24" s="12"/>
      <c r="N24" s="12"/>
      <c r="O24" s="12"/>
    </row>
    <row r="25" spans="1:17" ht="24.95" customHeight="1" x14ac:dyDescent="0.2">
      <c r="A25" s="7">
        <f t="shared" si="2"/>
        <v>21</v>
      </c>
      <c r="B25" s="8" t="s">
        <v>35</v>
      </c>
      <c r="C25" s="9">
        <v>0.15848000000000001</v>
      </c>
      <c r="D25" s="10"/>
      <c r="E25" s="10"/>
      <c r="F25" s="10"/>
      <c r="G25" s="10"/>
      <c r="H25" s="10"/>
      <c r="I25" s="10"/>
      <c r="J25" s="10"/>
      <c r="K25" s="10"/>
      <c r="L25" s="10"/>
      <c r="M25" s="11">
        <v>162937.35999999999</v>
      </c>
      <c r="N25" s="11">
        <v>292667.32</v>
      </c>
      <c r="O25" s="11">
        <v>-31145.07</v>
      </c>
    </row>
    <row r="26" spans="1:17" ht="24.95" customHeight="1" x14ac:dyDescent="0.2">
      <c r="A26" s="7">
        <f t="shared" si="2"/>
        <v>22</v>
      </c>
      <c r="B26" s="23" t="s">
        <v>36</v>
      </c>
      <c r="C26" s="9">
        <v>0.42564999999999997</v>
      </c>
      <c r="D26" s="9">
        <v>2.0000000000000002E-5</v>
      </c>
      <c r="E26" s="9">
        <v>0.36892000000000003</v>
      </c>
      <c r="F26" s="9">
        <v>6.3930000000000001E-2</v>
      </c>
      <c r="G26" s="9">
        <v>2.0000000000000002E-5</v>
      </c>
      <c r="H26" s="9">
        <v>6.5970000000000001E-2</v>
      </c>
      <c r="I26" s="9">
        <v>2.0000000000000002E-5</v>
      </c>
      <c r="J26" s="9">
        <v>2.0000000000000002E-5</v>
      </c>
      <c r="K26" s="9">
        <v>7.5459999999999999E-2</v>
      </c>
      <c r="L26" s="10"/>
      <c r="M26" s="11">
        <v>3715957</v>
      </c>
      <c r="N26" s="11">
        <v>40966873</v>
      </c>
      <c r="O26" s="11">
        <v>-170779</v>
      </c>
    </row>
    <row r="27" spans="1:17" ht="24.95" customHeight="1" x14ac:dyDescent="0.2">
      <c r="A27" s="7">
        <f t="shared" si="2"/>
        <v>23</v>
      </c>
      <c r="B27" s="8" t="s">
        <v>37</v>
      </c>
      <c r="C27" s="9">
        <v>6.6199999999999995E-2</v>
      </c>
      <c r="D27" s="19">
        <v>2.4400000000000002E-2</v>
      </c>
      <c r="E27" s="9">
        <v>3.4299999999999997E-2</v>
      </c>
      <c r="F27" s="19">
        <v>0.02</v>
      </c>
      <c r="G27" s="9">
        <v>6.0000000000000001E-3</v>
      </c>
      <c r="H27" s="9">
        <v>1.5100000000000001E-2</v>
      </c>
      <c r="I27" s="9">
        <v>2.1600000000000001E-2</v>
      </c>
      <c r="J27" s="9">
        <v>5.0000000000000001E-3</v>
      </c>
      <c r="K27" s="9">
        <v>1.67E-2</v>
      </c>
      <c r="L27" s="10"/>
      <c r="M27" s="11">
        <v>229920</v>
      </c>
      <c r="N27" s="11">
        <v>2813291</v>
      </c>
      <c r="O27" s="11">
        <v>44125</v>
      </c>
    </row>
  </sheetData>
  <autoFilter ref="A1:O27"/>
  <mergeCells count="23">
    <mergeCell ref="M23:M24"/>
    <mergeCell ref="N23:N24"/>
    <mergeCell ref="O23:O24"/>
    <mergeCell ref="N1:N3"/>
    <mergeCell ref="O1:O3"/>
    <mergeCell ref="M5:M6"/>
    <mergeCell ref="N5:N6"/>
    <mergeCell ref="O5:O6"/>
    <mergeCell ref="M19:M21"/>
    <mergeCell ref="N19:N21"/>
    <mergeCell ref="O19:O21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</mergeCells>
  <pageMargins left="0.74803149606299213" right="0.74803149606299213" top="0.98425196850393704" bottom="0.98425196850393704" header="0.51181102362204722" footer="0.51181102362204722"/>
  <pageSetup paperSize="9" scale="48" firstPageNumber="0" orientation="landscape" horizontalDpi="300" verticalDpi="300" r:id="rId1"/>
  <headerFooter>
    <oddHeader>&amp;LElenco delle partecipazioni detenute dall'Unione e dai Comuni della Bassa Romagna al 31.12.2023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Situazione 2023 trasparenza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Tampieri Luca</dc:creator>
  <cp:lastModifiedBy>Tampieri Luca</cp:lastModifiedBy>
  <dcterms:created xsi:type="dcterms:W3CDTF">2024-05-23T12:08:53Z</dcterms:created>
  <dcterms:modified xsi:type="dcterms:W3CDTF">2024-05-23T12:09:53Z</dcterms:modified>
</cp:coreProperties>
</file>