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7.wmf" ContentType="image/x-wmf"/>
  <Override PartName="/xl/media/image18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Dati Bilancio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<sst xmlns="http://schemas.openxmlformats.org/spreadsheetml/2006/main" count="142" uniqueCount="82">
  <si>
    <t xml:space="preserve">ROMAGNA ACQUE</t>
  </si>
  <si>
    <t xml:space="preserve">SOCIETA' DELLE FONTI S.p.A.</t>
  </si>
  <si>
    <t xml:space="preserve">C.F. -  Registro imprese di Forlì : 00337870406</t>
  </si>
  <si>
    <t xml:space="preserve">Sede legale in Forlì - Piazza Orsi Mangelli, 10</t>
  </si>
  <si>
    <t xml:space="preserve">Sito internet: www.romagnacque.it</t>
  </si>
  <si>
    <t xml:space="preserve">Pec: mail@pec.romagnacque.it</t>
  </si>
  <si>
    <t xml:space="preserve">Enti appartenenti all'Unione Comuni della Bassa Romagna Soci</t>
  </si>
  <si>
    <t xml:space="preserve">Valore nominale partecipazione</t>
  </si>
  <si>
    <t xml:space="preserve">Valore % (partecipazione diretta)</t>
  </si>
  <si>
    <t xml:space="preserve">Valore % (partecipazione indiretta)</t>
  </si>
  <si>
    <t xml:space="preserve">Durata dell'impegno</t>
  </si>
  <si>
    <r>
      <rPr>
        <b val="true"/>
        <i val="true"/>
        <sz val="10"/>
        <rFont val="Arial"/>
        <family val="2"/>
        <charset val="1"/>
      </rPr>
      <t xml:space="preserve">Dividendi deliberati 2021 </t>
    </r>
    <r>
      <rPr>
        <sz val="10"/>
        <rFont val="Arial"/>
        <family val="2"/>
        <charset val="1"/>
      </rPr>
      <t xml:space="preserve">(deliberati su bilancio 2020)</t>
    </r>
  </si>
  <si>
    <r>
      <rPr>
        <b val="true"/>
        <i val="true"/>
        <sz val="10"/>
        <rFont val="Arial"/>
        <family val="2"/>
        <charset val="1"/>
      </rPr>
      <t xml:space="preserve">Dividendi erogati 2020 </t>
    </r>
    <r>
      <rPr>
        <sz val="10"/>
        <rFont val="Arial"/>
        <family val="2"/>
        <charset val="1"/>
      </rPr>
      <t xml:space="preserve">(deliberati su bilancio 2019)</t>
    </r>
  </si>
  <si>
    <r>
      <rPr>
        <b val="true"/>
        <i val="true"/>
        <sz val="10"/>
        <rFont val="Arial"/>
        <family val="2"/>
        <charset val="1"/>
      </rPr>
      <t xml:space="preserve">Dividendi erogati 2019 </t>
    </r>
    <r>
      <rPr>
        <sz val="10"/>
        <rFont val="Arial"/>
        <family val="2"/>
        <charset val="1"/>
      </rPr>
      <t xml:space="preserve">(deliberati su bilancio 2018)</t>
    </r>
  </si>
  <si>
    <r>
      <rPr>
        <b val="true"/>
        <i val="true"/>
        <sz val="10"/>
        <rFont val="Arial"/>
        <family val="2"/>
        <charset val="1"/>
      </rPr>
      <t xml:space="preserve">Onere complessivo gravante sul bilancio dell'ente  </t>
    </r>
    <r>
      <rPr>
        <i val="true"/>
        <sz val="10"/>
        <rFont val="Arial"/>
        <family val="2"/>
        <charset val="1"/>
      </rPr>
      <t xml:space="preserve">(Spesa impegnata consuntivo 2021)</t>
    </r>
  </si>
  <si>
    <t xml:space="preserve">COMUNE DI LUGO</t>
  </si>
  <si>
    <t xml:space="preserve">Indeterminato</t>
  </si>
  <si>
    <t xml:space="preserve">COMUNE DI FUSIGNANO</t>
  </si>
  <si>
    <t xml:space="preserve">COMUNE DI BAGNACAVALLO</t>
  </si>
  <si>
    <t xml:space="preserve">COMUNE DI ALFONSINE</t>
  </si>
  <si>
    <t xml:space="preserve">COMUNE DI COTIGNOLA</t>
  </si>
  <si>
    <t xml:space="preserve">TOTALE COMUNI UNIONE</t>
  </si>
  <si>
    <t xml:space="preserve">Principali dati di bilancio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</si>
  <si>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</si>
  <si>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</si>
  <si>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</si>
  <si>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</si>
  <si>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</si>
  <si>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</si>
  <si>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Pertecipazioni in imprese collegate</t>
  </si>
  <si>
    <t xml:space="preserve">Quota di partecipazione</t>
  </si>
  <si>
    <t xml:space="preserve">Patrimonio netto </t>
  </si>
  <si>
    <t xml:space="preserve">Plurima S.p.A.</t>
  </si>
  <si>
    <t xml:space="preserve">Sede legale in Forlì - Piazza del Lavoro 35</t>
  </si>
  <si>
    <t xml:space="preserve">Forma amministrativa adottata</t>
  </si>
  <si>
    <t xml:space="preserve">Consiglio di amministrazione</t>
  </si>
  <si>
    <t xml:space="preserve">Elenco amministratori</t>
  </si>
  <si>
    <t xml:space="preserve">Qualifica</t>
  </si>
  <si>
    <t xml:space="preserve">Decorrenza Carica</t>
  </si>
  <si>
    <t xml:space="preserve">Scadenza Carica</t>
  </si>
  <si>
    <r>
      <rPr>
        <b val="true"/>
        <sz val="10"/>
        <rFont val="Arial"/>
        <family val="2"/>
        <charset val="1"/>
      </rPr>
      <t xml:space="preserve">Compenso annuo  (</t>
    </r>
    <r>
      <rPr>
        <sz val="10"/>
        <rFont val="Arial"/>
        <family val="2"/>
        <charset val="1"/>
      </rPr>
      <t xml:space="preserve">omnicomprensivi di gettoni di presenza e deleghe) (2)</t>
    </r>
  </si>
  <si>
    <t xml:space="preserve">Rappresentante dell'ente locale</t>
  </si>
  <si>
    <t xml:space="preserve">Presidente consiglio amministrazione</t>
  </si>
  <si>
    <t xml:space="preserve">BERNABE' TONINO</t>
  </si>
  <si>
    <t xml:space="preserve">Approvazione bilancio 2018</t>
  </si>
  <si>
    <t xml:space="preserve">NO - nominato dall'assemblea dei soci</t>
  </si>
  <si>
    <t xml:space="preserve">Amministratore delegato</t>
  </si>
  <si>
    <t xml:space="preserve">GAMBI ANDREA</t>
  </si>
  <si>
    <t xml:space="preserve">€ 40.000  (1)</t>
  </si>
  <si>
    <t xml:space="preserve">SI - nominato su indicazione del coordinamento soci dell'area territoriale Ravenna ai sensi della convenzione ex articolo 30 TUEL</t>
  </si>
  <si>
    <t xml:space="preserve">Vicepresidente</t>
  </si>
  <si>
    <t xml:space="preserve">PEZZI FABIO</t>
  </si>
  <si>
    <t xml:space="preserve">Consigliere</t>
  </si>
  <si>
    <t xml:space="preserve">MARZANTI RITA</t>
  </si>
  <si>
    <t xml:space="preserve">MORIGI ILARIA</t>
  </si>
  <si>
    <t xml:space="preserve">1) E' prevista un'indennità di fine mandato per un importo massimo di € 30.000 da riconoscersi al raggiungimento degli obiettivi assegnati dal CDA</t>
  </si>
  <si>
    <t xml:space="preserve">2) i compensi dei consiglieri e dei componenti del collegio dei revisori, come deliberati dall'assemblea dei soci del 25/06/2013, sono stati determinati </t>
  </si>
  <si>
    <t xml:space="preserve">in ossequio a quanto previsto dall'articolo 6 del  DL 78/2010</t>
  </si>
  <si>
    <t xml:space="preserve">Compenso annuo</t>
  </si>
  <si>
    <t xml:space="preserve">€46.000,00*</t>
  </si>
  <si>
    <t xml:space="preserve">Consigliere e Vicepresidente</t>
  </si>
  <si>
    <t xml:space="preserve">ROBERTO BIONDI</t>
  </si>
  <si>
    <t xml:space="preserve">€12.000,00**</t>
  </si>
  <si>
    <t xml:space="preserve">GIOVANNI CROCETTI BERNARDI</t>
  </si>
  <si>
    <t xml:space="preserve">BUBBOLINI GIULIA</t>
  </si>
  <si>
    <t xml:space="preserve">€12.000,00****</t>
  </si>
  <si>
    <t xml:space="preserve">€12.000,00***</t>
  </si>
  <si>
    <t xml:space="preserve">*a questo compenso è necessario aggiungere: </t>
  </si>
  <si>
    <t xml:space="preserve">€ 2.000,00 mensili per deleghe aggiuntive a decorrere dal mese di Giugno 2020</t>
  </si>
  <si>
    <t xml:space="preserve">€ 10.000 come premio di risultato per l'anno 2020</t>
  </si>
  <si>
    <t xml:space="preserve">€ 1455,00 come rimborsi per viaggi di servizio e missioni nel 2019</t>
  </si>
  <si>
    <t xml:space="preserve">** a questo compenso è necessario aggiungere:</t>
  </si>
  <si>
    <t xml:space="preserve">€ 59,00  come rimborsi per viaggi di servizio e missioni nel 2019</t>
  </si>
  <si>
    <t xml:space="preserve">*** a questo compenso è necessario aggiungere:</t>
  </si>
  <si>
    <t xml:space="preserve">€ 160,00 come rimborsi per viaggi di servizio e missioni nel 2019</t>
  </si>
  <si>
    <t xml:space="preserve">**** a questo compenso è necessario aggiungere:</t>
  </si>
  <si>
    <t xml:space="preserve">€ 56,00 come rimborsi per viaggi di servizio e missioni nel 2019</t>
  </si>
  <si>
    <t xml:space="preserve">LAMA SONIA</t>
  </si>
  <si>
    <t xml:space="preserve">*di cui (Euro 36.000 con decorrenza 29/06/2022 ed Euro 10.000 con decorrenza dall’attribuzione delle deleghe da parte del Consiglio di Amministrazione) </t>
  </si>
  <si>
    <t xml:space="preserve">e a cui è necessario aggiungere Euro 2.545,00 (Trattasi di importi corrispondenti a quanto transitato nel Libro Unico del Lavoro (LUL) nell’anno 2021)</t>
  </si>
  <si>
    <t xml:space="preserve">Euro 44,00 (Trattasi di importi corrispondenti a quanto transitato nel Libro Unico del Lavoro (LUL) nell’anno 2021) </t>
  </si>
  <si>
    <t xml:space="preserve">Euro 8,00 (Trattasi di importi corrispondenti a quanto transitato nel Libro Unico del Lavoro (LUL) nell’anno 2021) 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</si>
</sst>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-* #,##0.00_-;\-* #,##0.00_-;_-* \-??_-;_-@_-"/>
    <numFmt numFmtId="166" formatCode="_-* #,##0.000000000_-;\-* #,##0.000000000_-;_-* \-??_-;_-@_-"/>
    <numFmt numFmtId="167" formatCode="_-[$€-2]\ * #,##0.00_-;\-[$€-2]\ * #,##0.00_-;_-[$€-2]\ * \-??_-"/>
    <numFmt numFmtId="168" formatCode="0.0000"/>
    <numFmt numFmtId="169" formatCode="0.00000"/>
    <numFmt numFmtId="170" formatCode="0.00%"/>
    <numFmt numFmtId="171" formatCode="_-[$€-2]\ * #,##0.00_-;\-[$€-2]\ * #,##0.00_-;_-[$€-2]\ * \-??_-;_-@_-"/>
    <numFmt numFmtId="172" formatCode="0.000"/>
    <numFmt numFmtId="173" formatCode="#,##0.00"/>
    <numFmt numFmtId="174" formatCode="_-[$€-2]\ * #,##0_-;\-[$€-2]\ * #,##0_-;_-[$€-2]\ * \-??_-"/>
    <numFmt numFmtId="175" formatCode="DD/MM/YYYY"/>
    <numFmt numFmtId="176" formatCode="&quot;€ &quot;#,##0.00;[RED]&quot;-€ &quot;#,##0.00"/>
  </numFmts>
  <fonts count="1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sz val="10"/>
      <name val="Times New Roman"/>
      <family val="0"/>
    </font>
  </fonts>
  <fills count="4">
    <fill>
      <patternFill patternType="none"/>
    </fill>
    <fill>
      <patternFill patternType="gray125"/>
    </fill>
    <fill>
      <patternFill patternType="solid">
        <fgColor rgb="FFD0D0D0"/>
        <bgColor rgb="FFC0C0C0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7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5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5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7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8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85680</xdr:colOff>
      <xdr:row>14</xdr:row>
      <xdr:rowOff>66960</xdr:rowOff>
    </xdr:from>
    <xdr:to>
      <xdr:col>3</xdr:col>
      <xdr:colOff>978120</xdr:colOff>
      <xdr:row>21</xdr:row>
      <xdr:rowOff>74160</xdr:rowOff>
    </xdr:to>
    <xdr:sp>
      <xdr:nvSpPr>
        <xdr:cNvPr id="0" name="CustomShape 1"/>
        <xdr:cNvSpPr/>
      </xdr:nvSpPr>
      <xdr:spPr>
        <a:xfrm>
          <a:off x="85680" y="2352960"/>
          <a:ext cx="6113160" cy="11404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0"/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Gestione impianti, reti e serbatoi costituenti il complesso idrico denominato "acquedotto della Romagna"; progettazione e costruzione opere, infrastrutture e impianti afferenti ai servizi del ciclo integrato dell'acqua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237960</xdr:colOff>
      <xdr:row>1</xdr:row>
      <xdr:rowOff>39960</xdr:rowOff>
    </xdr:from>
    <xdr:to>
      <xdr:col>1</xdr:col>
      <xdr:colOff>490680</xdr:colOff>
      <xdr:row>5</xdr:row>
      <xdr:rowOff>129960</xdr:rowOff>
    </xdr:to>
    <xdr:pic>
      <xdr:nvPicPr>
        <xdr:cNvPr id="1" name="Picture 9" descr=""/>
        <xdr:cNvPicPr/>
      </xdr:nvPicPr>
      <xdr:blipFill>
        <a:blip r:embed="rId1"/>
        <a:stretch/>
      </xdr:blipFill>
      <xdr:spPr>
        <a:xfrm>
          <a:off x="237960" y="201600"/>
          <a:ext cx="2712600" cy="7567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237960</xdr:colOff>
      <xdr:row>1</xdr:row>
      <xdr:rowOff>38160</xdr:rowOff>
    </xdr:from>
    <xdr:to>
      <xdr:col>1</xdr:col>
      <xdr:colOff>604080</xdr:colOff>
      <xdr:row>5</xdr:row>
      <xdr:rowOff>147240</xdr:rowOff>
    </xdr:to>
    <xdr:pic>
      <xdr:nvPicPr>
        <xdr:cNvPr id="2" name="Picture 3" descr=""/>
        <xdr:cNvPicPr/>
      </xdr:nvPicPr>
      <xdr:blipFill>
        <a:blip r:embed="rId1"/>
        <a:stretch/>
      </xdr:blipFill>
      <xdr:spPr>
        <a:xfrm>
          <a:off x="237960" y="199800"/>
          <a:ext cx="2703960" cy="7567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3:J51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E36" activeCellId="0" sqref="E36"/>
    </sheetView>
  </sheetViews>
  <sheetFormatPr defaultRowHeight="12.75" zeroHeight="false" outlineLevelRow="0" outlineLevelCol="0"/>
  <cols>
    <col collapsed="false" customWidth="true" hidden="false" outlineLevel="0" max="1" min="1" style="0" width="34.86"/>
    <col collapsed="false" customWidth="true" hidden="false" outlineLevel="0" max="2" min="2" style="0" width="21.73"/>
    <col collapsed="false" customWidth="true" hidden="false" outlineLevel="0" max="3" min="3" style="0" width="17.4"/>
    <col collapsed="false" customWidth="true" hidden="false" outlineLevel="0" max="4" min="4" style="0" width="20.3"/>
    <col collapsed="false" customWidth="true" hidden="false" outlineLevel="0" max="5" min="5" style="0" width="17.13"/>
    <col collapsed="false" customWidth="true" hidden="false" outlineLevel="0" max="7" min="6" style="0" width="17.86"/>
    <col collapsed="false" customWidth="true" hidden="false" outlineLevel="0" max="8" min="8" style="0" width="17.29"/>
    <col collapsed="false" customWidth="true" hidden="false" outlineLevel="0" max="9" min="9" style="0" width="19.14"/>
    <col collapsed="false" customWidth="true" hidden="false" outlineLevel="0" max="1025" min="10" style="0" width="21.73"/>
  </cols>
  <sheetData>
    <row r="3" customFormat="false" ht="14.25" hidden="false" customHeight="true" outlineLevel="0" collapsed="false"/>
    <row r="8" customFormat="false" ht="12.75" hidden="false" customHeight="false" outlineLevel="0" collapsed="false">
      <c r="A8" s="1" t="s">
        <v>0</v>
      </c>
    </row>
    <row r="9" customFormat="false" ht="12.75" hidden="false" customHeight="false" outlineLevel="0" collapsed="false">
      <c r="A9" s="1" t="s">
        <v>1</v>
      </c>
    </row>
    <row r="10" customFormat="false" ht="12.75" hidden="false" customHeight="false" outlineLevel="0" collapsed="false">
      <c r="A10" s="0" t="s">
        <v>2</v>
      </c>
      <c r="C10" s="2"/>
      <c r="E10" s="3"/>
      <c r="F10" s="3"/>
      <c r="G10" s="3"/>
    </row>
    <row r="11" customFormat="false" ht="12.75" hidden="false" customHeight="false" outlineLevel="0" collapsed="false">
      <c r="A11" s="0" t="s">
        <v>3</v>
      </c>
    </row>
    <row r="12" customFormat="false" ht="12.75" hidden="false" customHeight="false" outlineLevel="0" collapsed="false">
      <c r="A12" s="0" t="s">
        <v>4</v>
      </c>
      <c r="C12" s="2"/>
      <c r="E12" s="3"/>
      <c r="F12" s="3"/>
      <c r="G12" s="3"/>
    </row>
    <row r="13" customFormat="false" ht="12.75" hidden="false" customHeight="false" outlineLevel="0" collapsed="false">
      <c r="A13" s="4" t="s">
        <v>5</v>
      </c>
    </row>
    <row r="14" customFormat="false" ht="12.75" hidden="false" customHeight="false" outlineLevel="0" collapsed="false">
      <c r="A14" s="1"/>
    </row>
    <row r="24" s="7" customFormat="true" ht="57.75" hidden="false" customHeight="false" outlineLevel="0" collapsed="false">
      <c r="A24" s="5" t="s">
        <v>6</v>
      </c>
      <c r="B24" s="6" t="s">
        <v>7</v>
      </c>
      <c r="C24" s="6" t="s">
        <v>8</v>
      </c>
      <c r="D24" s="6" t="s">
        <v>9</v>
      </c>
      <c r="E24" s="6" t="s">
        <v>10</v>
      </c>
      <c r="F24" s="6" t="s">
        <v>11</v>
      </c>
      <c r="G24" s="6" t="s">
        <v>12</v>
      </c>
      <c r="H24" s="6" t="s">
        <v>13</v>
      </c>
      <c r="I24" s="6" t="s">
        <v>14</v>
      </c>
    </row>
    <row r="25" customFormat="false" ht="12.75" hidden="false" customHeight="false" outlineLevel="0" collapsed="false">
      <c r="A25" s="8" t="s">
        <v>15</v>
      </c>
      <c r="B25" s="9" t="n">
        <v>12451850.6</v>
      </c>
      <c r="C25" s="10" t="n">
        <f aca="false">ROUND(B25/$C$37*100,4)</f>
        <v>3.3168</v>
      </c>
      <c r="D25" s="11" t="n">
        <f aca="false">(39.7936*0.46)/100</f>
        <v>0.18305056</v>
      </c>
      <c r="E25" s="12" t="s">
        <v>16</v>
      </c>
      <c r="F25" s="13" t="n">
        <v>313430</v>
      </c>
      <c r="G25" s="13" t="n">
        <v>482200</v>
      </c>
      <c r="H25" s="13" t="n">
        <v>144660</v>
      </c>
      <c r="I25" s="9" t="n">
        <v>0</v>
      </c>
    </row>
    <row r="26" customFormat="false" ht="12.75" hidden="false" customHeight="false" outlineLevel="0" collapsed="false">
      <c r="A26" s="14" t="s">
        <v>17</v>
      </c>
      <c r="B26" s="15" t="n">
        <v>2142276.08</v>
      </c>
      <c r="C26" s="10" t="n">
        <f aca="false">ROUND(B26/$C$37*100,4)</f>
        <v>0.5706</v>
      </c>
      <c r="D26" s="10" t="n">
        <f aca="false">(8.6527*0.46)/100</f>
        <v>0.03980242</v>
      </c>
      <c r="E26" s="16" t="s">
        <v>16</v>
      </c>
      <c r="F26" s="13" t="n">
        <v>53924</v>
      </c>
      <c r="G26" s="13" t="n">
        <v>82960</v>
      </c>
      <c r="H26" s="13" t="n">
        <v>24888</v>
      </c>
      <c r="I26" s="9" t="n">
        <v>0</v>
      </c>
    </row>
    <row r="27" customFormat="false" ht="12.75" hidden="false" customHeight="false" outlineLevel="0" collapsed="false">
      <c r="A27" s="14" t="s">
        <v>18</v>
      </c>
      <c r="B27" s="15" t="n">
        <v>4797396.94</v>
      </c>
      <c r="C27" s="10" t="n">
        <f aca="false">ROUND(B27/$C$37*100,4)</f>
        <v>1.2779</v>
      </c>
      <c r="D27" s="10" t="n">
        <f aca="false">(17.8764*0.46)/100</f>
        <v>0.08223144</v>
      </c>
      <c r="E27" s="12" t="s">
        <v>16</v>
      </c>
      <c r="F27" s="13" t="n">
        <v>120757</v>
      </c>
      <c r="G27" s="13" t="n">
        <v>185780</v>
      </c>
      <c r="H27" s="13" t="n">
        <v>55734</v>
      </c>
      <c r="I27" s="9" t="n">
        <v>0</v>
      </c>
      <c r="J27" s="3"/>
    </row>
    <row r="28" customFormat="false" ht="12.75" hidden="false" customHeight="false" outlineLevel="0" collapsed="false">
      <c r="A28" s="8" t="s">
        <v>19</v>
      </c>
      <c r="B28" s="15" t="n">
        <v>3421547.5</v>
      </c>
      <c r="C28" s="10" t="n">
        <f aca="false">ROUND(B28/$C$37*100,4)</f>
        <v>0.9114</v>
      </c>
      <c r="D28" s="10" t="n">
        <f aca="false">(14.3791*0.46)/100</f>
        <v>0.06614386</v>
      </c>
      <c r="E28" s="12" t="s">
        <v>16</v>
      </c>
      <c r="F28" s="13" t="n">
        <v>86125</v>
      </c>
      <c r="G28" s="13" t="n">
        <v>132500</v>
      </c>
      <c r="H28" s="13" t="n">
        <v>39750</v>
      </c>
      <c r="I28" s="9" t="n">
        <v>0</v>
      </c>
    </row>
    <row r="29" customFormat="false" ht="12.75" hidden="false" customHeight="false" outlineLevel="0" collapsed="false">
      <c r="A29" s="8" t="s">
        <v>20</v>
      </c>
      <c r="B29" s="15" t="n">
        <v>2315806.64</v>
      </c>
      <c r="C29" s="10" t="n">
        <f aca="false">ROUND(B29/$C$37*100,4)</f>
        <v>0.6169</v>
      </c>
      <c r="D29" s="10" t="n">
        <f aca="false">(8.9127*0.46)/100</f>
        <v>0.04099842</v>
      </c>
      <c r="E29" s="12" t="s">
        <v>16</v>
      </c>
      <c r="F29" s="13" t="n">
        <v>58292</v>
      </c>
      <c r="G29" s="13" t="n">
        <v>89680</v>
      </c>
      <c r="H29" s="13" t="n">
        <v>26904</v>
      </c>
      <c r="I29" s="9" t="n">
        <v>0</v>
      </c>
      <c r="J29" s="3"/>
    </row>
    <row r="30" customFormat="false" ht="12.75" hidden="false" customHeight="false" outlineLevel="0" collapsed="false">
      <c r="B30" s="17"/>
      <c r="I30" s="18"/>
    </row>
    <row r="31" customFormat="false" ht="12.75" hidden="false" customHeight="false" outlineLevel="0" collapsed="false">
      <c r="A31" s="19" t="s">
        <v>21</v>
      </c>
      <c r="B31" s="20" t="n">
        <f aca="false">SUM(B25:B29)</f>
        <v>25128877.76</v>
      </c>
      <c r="C31" s="21" t="e">
        <f aca="false">ROUND(B31/$E$37*100,4)</f>
        <v>#DIV/0!</v>
      </c>
      <c r="D31" s="21"/>
      <c r="E31" s="8"/>
      <c r="F31" s="20" t="n">
        <f aca="false">SUM(F25:F30)</f>
        <v>632528</v>
      </c>
      <c r="G31" s="20" t="n">
        <f aca="false">SUM(G25:G29)</f>
        <v>973120</v>
      </c>
      <c r="H31" s="20" t="n">
        <f aca="false">SUM(H25:H29)</f>
        <v>291936</v>
      </c>
      <c r="I31" s="22"/>
    </row>
    <row r="32" customFormat="false" ht="12.75" hidden="false" customHeight="false" outlineLevel="0" collapsed="false">
      <c r="B32" s="17"/>
    </row>
    <row r="33" customFormat="false" ht="12.75" hidden="false" customHeight="false" outlineLevel="0" collapsed="false">
      <c r="B33" s="23"/>
      <c r="C33" s="24"/>
    </row>
    <row r="34" customFormat="false" ht="12.75" hidden="false" customHeight="false" outlineLevel="0" collapsed="false">
      <c r="A34" s="25"/>
      <c r="C34" s="26"/>
      <c r="D34" s="26"/>
      <c r="E34" s="26"/>
      <c r="F34" s="26"/>
      <c r="G34" s="26"/>
      <c r="H34" s="26"/>
    </row>
    <row r="35" customFormat="false" ht="12.75" hidden="false" customHeight="false" outlineLevel="0" collapsed="false">
      <c r="A35" s="27"/>
      <c r="B35" s="27"/>
      <c r="C35" s="25"/>
    </row>
    <row r="36" customFormat="false" ht="12.8" hidden="false" customHeight="false" outlineLevel="0" collapsed="false">
      <c r="A36" s="28" t="s">
        <v>22</v>
      </c>
      <c r="B36" s="29" t="n">
        <v>2021</v>
      </c>
      <c r="C36" s="29" t="n">
        <v>2020</v>
      </c>
      <c r="D36" s="30" t="n">
        <v>2019</v>
      </c>
      <c r="H36" s="26"/>
    </row>
    <row r="37" customFormat="false" ht="12.8" hidden="false" customHeight="false" outlineLevel="0" collapsed="false">
      <c r="A37" s="8" t="s">
        <v>23</v>
      </c>
      <c r="B37" s="9" t="n">
        <v>375422521</v>
      </c>
      <c r="C37" s="9" t="n">
        <v>375422521</v>
      </c>
      <c r="D37" s="9" t="n">
        <v>375422521</v>
      </c>
      <c r="H37" s="18"/>
    </row>
    <row r="38" customFormat="false" ht="12.8" hidden="false" customHeight="false" outlineLevel="0" collapsed="false">
      <c r="A38" s="8" t="s">
        <v>24</v>
      </c>
      <c r="B38" s="9" t="n">
        <v>405050582</v>
      </c>
      <c r="C38" s="9" t="n">
        <v>406719200</v>
      </c>
      <c r="D38" s="9" t="n">
        <v>417759151</v>
      </c>
      <c r="G38" s="31"/>
      <c r="H38" s="18"/>
    </row>
    <row r="39" customFormat="false" ht="12.8" hidden="false" customHeight="false" outlineLevel="0" collapsed="false">
      <c r="A39" s="8" t="s">
        <v>25</v>
      </c>
      <c r="B39" s="9" t="n">
        <v>7781275</v>
      </c>
      <c r="C39" s="9" t="n">
        <v>6498349</v>
      </c>
      <c r="D39" s="9" t="n">
        <v>7041108</v>
      </c>
      <c r="G39" s="31"/>
      <c r="H39" s="18"/>
    </row>
    <row r="40" customFormat="false" ht="12.8" hidden="false" customHeight="false" outlineLevel="0" collapsed="false">
      <c r="G40" s="31"/>
    </row>
    <row r="41" customFormat="false" ht="12.8" hidden="false" customHeight="false" outlineLevel="0" collapsed="false">
      <c r="A41" s="8" t="s">
        <v>26</v>
      </c>
      <c r="B41" s="9" t="n">
        <v>58671781</v>
      </c>
      <c r="C41" s="9" t="n">
        <v>57158825</v>
      </c>
      <c r="D41" s="9" t="n">
        <v>60661038</v>
      </c>
      <c r="H41" s="18"/>
    </row>
    <row r="42" customFormat="false" ht="12.8" hidden="false" customHeight="false" outlineLevel="0" collapsed="false">
      <c r="A42" s="8" t="s">
        <v>27</v>
      </c>
      <c r="B42" s="9" t="n">
        <v>8881872</v>
      </c>
      <c r="C42" s="9" t="n">
        <v>8728711</v>
      </c>
      <c r="D42" s="9" t="n">
        <v>8886132</v>
      </c>
      <c r="H42" s="18"/>
    </row>
    <row r="43" customFormat="false" ht="12.8" hidden="false" customHeight="false" outlineLevel="0" collapsed="false"/>
    <row r="44" customFormat="false" ht="15.75" hidden="false" customHeight="true" outlineLevel="0" collapsed="false">
      <c r="A44" s="8" t="s">
        <v>28</v>
      </c>
      <c r="B44" s="9" t="n">
        <v>48531099</v>
      </c>
      <c r="C44" s="9" t="n">
        <v>49495438</v>
      </c>
      <c r="D44" s="9" t="n">
        <v>52357729</v>
      </c>
      <c r="H44" s="18"/>
    </row>
    <row r="45" customFormat="false" ht="15.75" hidden="false" customHeight="true" outlineLevel="0" collapsed="false">
      <c r="C45" s="32"/>
      <c r="D45" s="32"/>
      <c r="E45" s="32"/>
      <c r="H45" s="32"/>
      <c r="I45" s="32"/>
    </row>
    <row r="46" customFormat="false" ht="15.75" hidden="false" customHeight="true" outlineLevel="0" collapsed="false">
      <c r="C46" s="33"/>
      <c r="D46" s="32"/>
      <c r="E46" s="32"/>
      <c r="F46" s="32"/>
      <c r="G46" s="32"/>
      <c r="H46" s="32"/>
      <c r="I46" s="32"/>
    </row>
    <row r="47" customFormat="false" ht="15.75" hidden="false" customHeight="true" outlineLevel="0" collapsed="false">
      <c r="B47" s="32"/>
      <c r="C47" s="32"/>
      <c r="D47" s="32"/>
      <c r="E47" s="32"/>
      <c r="F47" s="32"/>
      <c r="G47" s="32"/>
      <c r="H47" s="32"/>
    </row>
    <row r="49" customFormat="false" ht="25.5" hidden="false" customHeight="false" outlineLevel="0" collapsed="false">
      <c r="A49" s="34" t="s">
        <v>29</v>
      </c>
      <c r="B49" s="35"/>
      <c r="C49" s="36" t="s">
        <v>30</v>
      </c>
      <c r="D49" s="37" t="s">
        <v>31</v>
      </c>
      <c r="E49" s="38"/>
      <c r="F49" s="38"/>
      <c r="G49" s="38"/>
    </row>
    <row r="50" customFormat="false" ht="12.75" hidden="false" customHeight="true" outlineLevel="0" collapsed="false">
      <c r="A50" s="14" t="s">
        <v>32</v>
      </c>
      <c r="B50" s="14"/>
      <c r="C50" s="16" t="n">
        <v>0.3228</v>
      </c>
      <c r="D50" s="39" t="n">
        <v>319410</v>
      </c>
      <c r="E50" s="18"/>
      <c r="F50" s="18"/>
      <c r="G50" s="18"/>
    </row>
    <row r="51" customFormat="false" ht="12.75" hidden="false" customHeight="false" outlineLevel="0" collapsed="false">
      <c r="A51" s="14"/>
      <c r="B51" s="14"/>
      <c r="C51" s="16"/>
      <c r="D51" s="39"/>
      <c r="E51" s="18"/>
      <c r="F51" s="18"/>
      <c r="G51" s="18"/>
    </row>
  </sheetData>
  <mergeCells count="2">
    <mergeCell ref="A50:B50"/>
    <mergeCell ref="A51:B51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8:L69"/>
  <sheetViews>
    <sheetView showFormulas="false" showGridLines="true" showRowColHeaders="true" showZeros="true" rightToLeft="false" tabSelected="true" showOutlineSymbols="true" defaultGridColor="true" view="normal" topLeftCell="A58" colorId="64" zoomScale="100" zoomScaleNormal="100" zoomScalePageLayoutView="100" workbookViewId="0">
      <selection pane="topLeft" activeCell="G74" activeCellId="0" sqref="G74"/>
    </sheetView>
  </sheetViews>
  <sheetFormatPr defaultRowHeight="12.75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30.7"/>
    <col collapsed="false" customWidth="true" hidden="false" outlineLevel="0" max="3" min="3" style="0" width="13.02"/>
    <col collapsed="false" customWidth="true" hidden="false" outlineLevel="0" max="4" min="4" style="0" width="14.28"/>
    <col collapsed="false" customWidth="true" hidden="false" outlineLevel="0" max="5" min="5" style="0" width="13.43"/>
    <col collapsed="false" customWidth="true" hidden="false" outlineLevel="0" max="6" min="6" style="0" width="24.41"/>
    <col collapsed="false" customWidth="true" hidden="false" outlineLevel="0" max="1025" min="7" style="0" width="8.72"/>
  </cols>
  <sheetData>
    <row r="8" customFormat="false" ht="12.75" hidden="false" customHeight="false" outlineLevel="0" collapsed="false">
      <c r="A8" s="1" t="s">
        <v>0</v>
      </c>
    </row>
    <row r="9" customFormat="false" ht="12.75" hidden="false" customHeight="false" outlineLevel="0" collapsed="false">
      <c r="A9" s="1" t="s">
        <v>1</v>
      </c>
    </row>
    <row r="10" customFormat="false" ht="12.75" hidden="false" customHeight="false" outlineLevel="0" collapsed="false">
      <c r="A10" s="0" t="s">
        <v>2</v>
      </c>
    </row>
    <row r="11" customFormat="false" ht="12.75" hidden="false" customHeight="false" outlineLevel="0" collapsed="false">
      <c r="A11" s="0" t="s">
        <v>33</v>
      </c>
    </row>
    <row r="12" customFormat="false" ht="12.75" hidden="false" customHeight="false" outlineLevel="0" collapsed="false">
      <c r="A12" s="0" t="s">
        <v>4</v>
      </c>
    </row>
    <row r="13" customFormat="false" ht="12.75" hidden="false" customHeight="false" outlineLevel="0" collapsed="false">
      <c r="A13" s="4" t="s">
        <v>5</v>
      </c>
    </row>
    <row r="16" customFormat="false" ht="12.75" hidden="false" customHeight="false" outlineLevel="0" collapsed="false">
      <c r="A16" s="19" t="s">
        <v>34</v>
      </c>
      <c r="B16" s="19" t="s">
        <v>35</v>
      </c>
    </row>
    <row r="18" customFormat="false" ht="12.75" hidden="false" customHeight="false" outlineLevel="0" collapsed="false">
      <c r="A18" s="1" t="s">
        <v>36</v>
      </c>
    </row>
    <row r="19" customFormat="false" ht="76.5" hidden="false" customHeight="false" outlineLevel="0" collapsed="false">
      <c r="A19" s="37" t="s">
        <v>37</v>
      </c>
      <c r="B19" s="37"/>
      <c r="C19" s="37" t="s">
        <v>38</v>
      </c>
      <c r="D19" s="37" t="s">
        <v>39</v>
      </c>
      <c r="E19" s="37" t="s">
        <v>40</v>
      </c>
      <c r="F19" s="37" t="s">
        <v>41</v>
      </c>
    </row>
    <row r="20" customFormat="false" ht="25.5" hidden="false" customHeight="false" outlineLevel="0" collapsed="false">
      <c r="A20" s="40" t="s">
        <v>42</v>
      </c>
      <c r="B20" s="37" t="s">
        <v>43</v>
      </c>
      <c r="C20" s="41" t="n">
        <v>42587</v>
      </c>
      <c r="D20" s="42" t="s">
        <v>44</v>
      </c>
      <c r="E20" s="43" t="n">
        <v>40000</v>
      </c>
      <c r="F20" s="44" t="s">
        <v>45</v>
      </c>
    </row>
    <row r="21" customFormat="false" ht="89.25" hidden="false" customHeight="false" outlineLevel="0" collapsed="false">
      <c r="A21" s="45" t="s">
        <v>46</v>
      </c>
      <c r="B21" s="46" t="s">
        <v>47</v>
      </c>
      <c r="C21" s="41" t="n">
        <v>42587</v>
      </c>
      <c r="D21" s="42" t="s">
        <v>44</v>
      </c>
      <c r="E21" s="43" t="s">
        <v>48</v>
      </c>
      <c r="F21" s="37" t="s">
        <v>49</v>
      </c>
    </row>
    <row r="22" customFormat="false" ht="25.5" hidden="false" customHeight="false" outlineLevel="0" collapsed="false">
      <c r="A22" s="45" t="s">
        <v>50</v>
      </c>
      <c r="B22" s="46" t="s">
        <v>51</v>
      </c>
      <c r="C22" s="41" t="n">
        <v>42587</v>
      </c>
      <c r="D22" s="42" t="s">
        <v>44</v>
      </c>
      <c r="E22" s="43" t="n">
        <v>6500</v>
      </c>
      <c r="F22" s="44" t="s">
        <v>45</v>
      </c>
    </row>
    <row r="23" customFormat="false" ht="12.75" hidden="false" customHeight="false" outlineLevel="0" collapsed="false">
      <c r="A23" s="45"/>
      <c r="B23" s="46"/>
      <c r="C23" s="41"/>
      <c r="D23" s="42"/>
      <c r="E23" s="43"/>
      <c r="F23" s="44"/>
    </row>
    <row r="24" customFormat="false" ht="25.5" hidden="false" customHeight="false" outlineLevel="0" collapsed="false">
      <c r="A24" s="37" t="s">
        <v>37</v>
      </c>
      <c r="B24" s="37"/>
      <c r="C24" s="37" t="s">
        <v>38</v>
      </c>
      <c r="D24" s="37" t="s">
        <v>39</v>
      </c>
      <c r="E24" s="37"/>
      <c r="F24" s="37" t="s">
        <v>41</v>
      </c>
    </row>
    <row r="25" customFormat="false" ht="25.5" hidden="false" customHeight="false" outlineLevel="0" collapsed="false">
      <c r="A25" s="45" t="s">
        <v>52</v>
      </c>
      <c r="B25" s="46" t="s">
        <v>53</v>
      </c>
      <c r="C25" s="41" t="n">
        <v>42587</v>
      </c>
      <c r="D25" s="42" t="s">
        <v>44</v>
      </c>
      <c r="E25" s="43" t="n">
        <v>6500</v>
      </c>
      <c r="F25" s="44" t="s">
        <v>45</v>
      </c>
    </row>
    <row r="26" customFormat="false" ht="89.25" hidden="false" customHeight="false" outlineLevel="0" collapsed="false">
      <c r="A26" s="45" t="s">
        <v>52</v>
      </c>
      <c r="B26" s="46" t="s">
        <v>54</v>
      </c>
      <c r="C26" s="41" t="n">
        <v>42587</v>
      </c>
      <c r="D26" s="42" t="s">
        <v>44</v>
      </c>
      <c r="E26" s="43" t="n">
        <v>6500</v>
      </c>
      <c r="F26" s="37" t="s">
        <v>49</v>
      </c>
    </row>
    <row r="28" customFormat="false" ht="12.75" hidden="false" customHeight="false" outlineLevel="0" collapsed="false">
      <c r="A28" s="47" t="s">
        <v>55</v>
      </c>
    </row>
    <row r="30" customFormat="false" ht="12.75" hidden="false" customHeight="false" outlineLevel="0" collapsed="false">
      <c r="A30" s="0" t="s">
        <v>56</v>
      </c>
    </row>
    <row r="31" customFormat="false" ht="12.75" hidden="false" customHeight="false" outlineLevel="0" collapsed="false">
      <c r="A31" s="0" t="s">
        <v>57</v>
      </c>
    </row>
    <row r="34" customFormat="false" ht="25.5" hidden="false" customHeight="false" outlineLevel="0" collapsed="false">
      <c r="A34" s="48" t="s">
        <v>37</v>
      </c>
      <c r="B34" s="48"/>
      <c r="C34" s="48" t="s">
        <v>38</v>
      </c>
      <c r="D34" s="48" t="s">
        <v>39</v>
      </c>
      <c r="E34" s="48" t="s">
        <v>58</v>
      </c>
      <c r="F34" s="48" t="s">
        <v>41</v>
      </c>
    </row>
    <row r="35" customFormat="false" ht="23.85" hidden="false" customHeight="false" outlineLevel="0" collapsed="false">
      <c r="A35" s="40" t="s">
        <v>42</v>
      </c>
      <c r="B35" s="37" t="s">
        <v>43</v>
      </c>
      <c r="C35" s="41" t="n">
        <v>43671</v>
      </c>
      <c r="D35" s="49" t="n">
        <v>44561</v>
      </c>
      <c r="E35" s="43" t="s">
        <v>59</v>
      </c>
      <c r="F35" s="44" t="s">
        <v>45</v>
      </c>
    </row>
    <row r="36" customFormat="false" ht="24" hidden="false" customHeight="false" outlineLevel="0" collapsed="false">
      <c r="A36" s="45" t="s">
        <v>60</v>
      </c>
      <c r="B36" s="46" t="s">
        <v>61</v>
      </c>
      <c r="C36" s="41" t="n">
        <v>43671</v>
      </c>
      <c r="D36" s="49" t="n">
        <v>44561</v>
      </c>
      <c r="E36" s="43" t="s">
        <v>62</v>
      </c>
      <c r="F36" s="44" t="s">
        <v>45</v>
      </c>
      <c r="J36" s="50"/>
      <c r="K36" s="50"/>
    </row>
    <row r="37" customFormat="false" ht="80.25" hidden="false" customHeight="false" outlineLevel="0" collapsed="false">
      <c r="A37" s="45" t="s">
        <v>52</v>
      </c>
      <c r="B37" s="46" t="s">
        <v>63</v>
      </c>
      <c r="C37" s="41" t="n">
        <v>43671</v>
      </c>
      <c r="D37" s="49" t="n">
        <v>44561</v>
      </c>
      <c r="E37" s="43" t="n">
        <v>12000</v>
      </c>
      <c r="F37" s="37" t="s">
        <v>49</v>
      </c>
      <c r="J37" s="50"/>
      <c r="K37" s="50"/>
    </row>
    <row r="38" customFormat="false" ht="24" hidden="false" customHeight="false" outlineLevel="0" collapsed="false">
      <c r="A38" s="45" t="s">
        <v>52</v>
      </c>
      <c r="B38" s="46" t="s">
        <v>64</v>
      </c>
      <c r="C38" s="41" t="n">
        <v>43671</v>
      </c>
      <c r="D38" s="49" t="n">
        <v>44561</v>
      </c>
      <c r="E38" s="51" t="s">
        <v>65</v>
      </c>
      <c r="F38" s="44" t="s">
        <v>45</v>
      </c>
      <c r="J38" s="50"/>
      <c r="K38" s="50"/>
      <c r="L38" s="52"/>
    </row>
    <row r="39" customFormat="false" ht="80.25" hidden="false" customHeight="false" outlineLevel="0" collapsed="false">
      <c r="A39" s="45" t="s">
        <v>52</v>
      </c>
      <c r="B39" s="46" t="s">
        <v>54</v>
      </c>
      <c r="C39" s="41" t="n">
        <v>43671</v>
      </c>
      <c r="D39" s="49" t="n">
        <v>44561</v>
      </c>
      <c r="E39" s="43" t="s">
        <v>66</v>
      </c>
      <c r="F39" s="36" t="s">
        <v>49</v>
      </c>
      <c r="J39" s="50"/>
      <c r="K39" s="50"/>
    </row>
    <row r="40" customFormat="false" ht="12.75" hidden="false" customHeight="false" outlineLevel="0" collapsed="false">
      <c r="J40" s="50"/>
      <c r="K40" s="50"/>
    </row>
    <row r="41" customFormat="false" ht="12.75" hidden="false" customHeight="false" outlineLevel="0" collapsed="false">
      <c r="A41" s="53" t="s">
        <v>67</v>
      </c>
      <c r="B41" s="4"/>
      <c r="C41" s="4"/>
    </row>
    <row r="42" customFormat="false" ht="12.75" hidden="false" customHeight="false" outlineLevel="0" collapsed="false">
      <c r="A42" s="53" t="s">
        <v>68</v>
      </c>
      <c r="B42" s="4"/>
      <c r="C42" s="4"/>
    </row>
    <row r="43" customFormat="false" ht="12.75" hidden="false" customHeight="false" outlineLevel="0" collapsed="false">
      <c r="A43" s="53" t="s">
        <v>69</v>
      </c>
      <c r="B43" s="4"/>
      <c r="C43" s="4"/>
    </row>
    <row r="44" customFormat="false" ht="12.75" hidden="false" customHeight="false" outlineLevel="0" collapsed="false">
      <c r="A44" s="53" t="s">
        <v>70</v>
      </c>
      <c r="B44" s="4"/>
      <c r="C44" s="4"/>
    </row>
    <row r="45" customFormat="false" ht="12.75" hidden="false" customHeight="false" outlineLevel="0" collapsed="false">
      <c r="A45" s="4"/>
      <c r="B45" s="4"/>
      <c r="C45" s="4"/>
    </row>
    <row r="46" customFormat="false" ht="12.75" hidden="false" customHeight="false" outlineLevel="0" collapsed="false">
      <c r="A46" s="53" t="s">
        <v>71</v>
      </c>
      <c r="B46" s="4"/>
      <c r="C46" s="4"/>
    </row>
    <row r="47" customFormat="false" ht="12.75" hidden="false" customHeight="false" outlineLevel="0" collapsed="false">
      <c r="A47" s="54" t="s">
        <v>72</v>
      </c>
      <c r="B47" s="4"/>
      <c r="C47" s="4"/>
    </row>
    <row r="48" customFormat="false" ht="12.75" hidden="false" customHeight="false" outlineLevel="0" collapsed="false">
      <c r="A48" s="4"/>
      <c r="B48" s="4"/>
      <c r="C48" s="4"/>
    </row>
    <row r="49" customFormat="false" ht="12.75" hidden="false" customHeight="false" outlineLevel="0" collapsed="false">
      <c r="A49" s="4" t="s">
        <v>73</v>
      </c>
      <c r="B49" s="4"/>
      <c r="C49" s="4"/>
    </row>
    <row r="50" customFormat="false" ht="12.75" hidden="false" customHeight="false" outlineLevel="0" collapsed="false">
      <c r="A50" s="54" t="s">
        <v>74</v>
      </c>
      <c r="B50" s="4"/>
      <c r="C50" s="4"/>
    </row>
    <row r="51" customFormat="false" ht="12.75" hidden="false" customHeight="false" outlineLevel="0" collapsed="false">
      <c r="A51" s="4"/>
      <c r="B51" s="4"/>
      <c r="C51" s="4"/>
    </row>
    <row r="52" customFormat="false" ht="12.75" hidden="false" customHeight="false" outlineLevel="0" collapsed="false">
      <c r="A52" s="4" t="s">
        <v>75</v>
      </c>
      <c r="B52" s="4"/>
      <c r="C52" s="4"/>
    </row>
    <row r="53" customFormat="false" ht="12.75" hidden="false" customHeight="false" outlineLevel="0" collapsed="false">
      <c r="A53" s="4" t="s">
        <v>76</v>
      </c>
      <c r="B53" s="4"/>
      <c r="C53" s="4"/>
    </row>
    <row r="55" customFormat="false" ht="24" hidden="false" customHeight="false" outlineLevel="0" collapsed="false">
      <c r="A55" s="48" t="s">
        <v>37</v>
      </c>
      <c r="B55" s="48"/>
      <c r="C55" s="48" t="s">
        <v>38</v>
      </c>
      <c r="D55" s="48" t="s">
        <v>39</v>
      </c>
      <c r="E55" s="48" t="s">
        <v>58</v>
      </c>
      <c r="F55" s="48" t="s">
        <v>41</v>
      </c>
    </row>
    <row r="56" customFormat="false" ht="23.85" hidden="false" customHeight="false" outlineLevel="0" collapsed="false">
      <c r="A56" s="40" t="s">
        <v>42</v>
      </c>
      <c r="B56" s="37" t="s">
        <v>43</v>
      </c>
      <c r="C56" s="41" t="n">
        <v>44741</v>
      </c>
      <c r="D56" s="49" t="n">
        <v>45657</v>
      </c>
      <c r="E56" s="43" t="s">
        <v>59</v>
      </c>
      <c r="F56" s="44" t="s">
        <v>45</v>
      </c>
    </row>
    <row r="57" customFormat="false" ht="24" hidden="false" customHeight="false" outlineLevel="0" collapsed="false">
      <c r="A57" s="45" t="s">
        <v>60</v>
      </c>
      <c r="B57" s="46" t="s">
        <v>61</v>
      </c>
      <c r="C57" s="41" t="n">
        <v>44741</v>
      </c>
      <c r="D57" s="49" t="n">
        <v>45657</v>
      </c>
      <c r="E57" s="43" t="s">
        <v>62</v>
      </c>
      <c r="F57" s="44" t="s">
        <v>45</v>
      </c>
    </row>
    <row r="58" customFormat="false" ht="80.25" hidden="false" customHeight="false" outlineLevel="0" collapsed="false">
      <c r="A58" s="45" t="s">
        <v>52</v>
      </c>
      <c r="B58" s="46" t="s">
        <v>63</v>
      </c>
      <c r="C58" s="41" t="n">
        <v>44741</v>
      </c>
      <c r="D58" s="49" t="n">
        <v>45657</v>
      </c>
      <c r="E58" s="43" t="n">
        <v>12000</v>
      </c>
      <c r="F58" s="37" t="s">
        <v>49</v>
      </c>
    </row>
    <row r="59" customFormat="false" ht="23.85" hidden="false" customHeight="false" outlineLevel="0" collapsed="false">
      <c r="A59" s="45" t="s">
        <v>52</v>
      </c>
      <c r="B59" s="46" t="s">
        <v>64</v>
      </c>
      <c r="C59" s="41" t="n">
        <v>44741</v>
      </c>
      <c r="D59" s="49" t="n">
        <v>45657</v>
      </c>
      <c r="E59" s="51" t="s">
        <v>66</v>
      </c>
      <c r="F59" s="44" t="s">
        <v>45</v>
      </c>
    </row>
    <row r="60" customFormat="false" ht="79.85" hidden="false" customHeight="false" outlineLevel="0" collapsed="false">
      <c r="A60" s="45" t="s">
        <v>52</v>
      </c>
      <c r="B60" s="46" t="s">
        <v>77</v>
      </c>
      <c r="C60" s="41" t="n">
        <v>44741</v>
      </c>
      <c r="D60" s="49" t="n">
        <v>45657</v>
      </c>
      <c r="E60" s="43" t="n">
        <v>12000</v>
      </c>
      <c r="F60" s="36" t="s">
        <v>49</v>
      </c>
    </row>
    <row r="62" customFormat="false" ht="12.8" hidden="false" customHeight="false" outlineLevel="0" collapsed="false">
      <c r="A62" s="53" t="s">
        <v>78</v>
      </c>
      <c r="B62" s="4"/>
    </row>
    <row r="63" customFormat="false" ht="12.8" hidden="false" customHeight="false" outlineLevel="0" collapsed="false">
      <c r="A63" s="53" t="s">
        <v>79</v>
      </c>
      <c r="B63" s="4"/>
    </row>
    <row r="64" customFormat="false" ht="12.8" hidden="false" customHeight="false" outlineLevel="0" collapsed="false">
      <c r="A64" s="53"/>
      <c r="B64" s="4"/>
    </row>
    <row r="65" customFormat="false" ht="12.8" hidden="false" customHeight="false" outlineLevel="0" collapsed="false">
      <c r="A65" s="53" t="s">
        <v>71</v>
      </c>
      <c r="B65" s="4"/>
    </row>
    <row r="66" customFormat="false" ht="12.8" hidden="false" customHeight="false" outlineLevel="0" collapsed="false">
      <c r="A66" s="53" t="s">
        <v>80</v>
      </c>
    </row>
    <row r="68" customFormat="false" ht="12.75" hidden="false" customHeight="false" outlineLevel="0" collapsed="false">
      <c r="A68" s="0" t="s">
        <v>73</v>
      </c>
    </row>
    <row r="69" customFormat="false" ht="12.8" hidden="false" customHeight="false" outlineLevel="0" collapsed="false">
      <c r="A69" s="53" t="s">
        <v>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533</TotalTime>
  <Application>Collabora_Office/5.3.10.47$Windows_x86 LibreOffice_project/64211812ee5c3454c64c34ed2295b8015635b057</Application>
  <Company>Comune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2011-09-30T10:48:45Z</dcterms:created>
  <dc:creator>Utente</dc:creator>
  <dc:description/>
  <dc:language>it-IT</dc:language>
  <cp:lastModifiedBy/>
  <dcterms:modified xsi:type="dcterms:W3CDTF">2022-11-15T10:26:15Z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Comune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