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media/image6.png" ContentType="image/png"/>
  <Override PartName="/xl/media/image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Dati Bilancio" sheetId="2" state="visible" r:id="rId3"/>
    <sheet name="Amministrazione" sheetId="3" state="visible" r:id="rId4"/>
    <sheet name="Foglio3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<sst xmlns="http://schemas.openxmlformats.org/spreadsheetml/2006/main" count="310" uniqueCount="91">
  <si>
    <t xml:space="preserve">Banca Popolare Etica</t>
  </si>
  <si>
    <t xml:space="preserve">Società cooperativa per azioni</t>
  </si>
  <si>
    <t xml:space="preserve">C.F. -  Registro imprese di Padova: 02622940233</t>
  </si>
  <si>
    <t xml:space="preserve">Sede legale in Padova in Via Tommaseo Niccolò, 7</t>
  </si>
  <si>
    <t xml:space="preserve">Internet: www.bancaetica.com</t>
  </si>
  <si>
    <t xml:space="preserve">pec: segreteria@pec.bancaetica.com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</si>
  <si>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</si>
  <si>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</si>
  <si>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</si>
  <si>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</si>
  <si>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Onere complessivo gravante sul bilancio 2021 dell'ente</t>
  </si>
  <si>
    <t xml:space="preserve">Numero azionI</t>
  </si>
  <si>
    <t xml:space="preserve">Valore di vendita € 61/azione</t>
  </si>
  <si>
    <t xml:space="preserve">(spesa impegnata consuntivo 2017)</t>
  </si>
  <si>
    <t xml:space="preserve">COMUNE DI LUGO</t>
  </si>
  <si>
    <t xml:space="preserve">Indeterminato</t>
  </si>
  <si>
    <t xml:space="preserve">COMUNE DI FUSIGNANO</t>
  </si>
  <si>
    <t xml:space="preserve">COMUNE DI BAGNACAVALLO</t>
  </si>
  <si>
    <t xml:space="preserve">COMUNE DI CONSELICE</t>
  </si>
  <si>
    <t xml:space="preserve">COMUNE DI MASSA LOMBARDA</t>
  </si>
  <si>
    <t xml:space="preserve">COMUNE DI ALFONSINE</t>
  </si>
  <si>
    <t xml:space="preserve">COMUNE DI COTIGNOLA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</si>
  <si>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</si>
  <si>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</si>
  <si>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</si>
  <si>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</si>
  <si>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</si>
  <si>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 (margine di intermediazione)</t>
  </si>
  <si>
    <t xml:space="preserve">SPESE DI PERSONALE</t>
  </si>
  <si>
    <t xml:space="preserve">COSTI OPERATIVI</t>
  </si>
  <si>
    <t xml:space="preserve">Società controllate</t>
  </si>
  <si>
    <t xml:space="preserve">Quota di partecipazione</t>
  </si>
  <si>
    <t xml:space="preserve">ETICA SGR S.p.A.</t>
  </si>
  <si>
    <t xml:space="preserve">CreSud S.p.A.</t>
  </si>
  <si>
    <t xml:space="preserve">Forma amministrativa adottata</t>
  </si>
  <si>
    <t xml:space="preserve">Consiglio di amministrazione</t>
  </si>
  <si>
    <t xml:space="preserve">Elenco amministratori</t>
  </si>
  <si>
    <t xml:space="preserve">Qualifica</t>
  </si>
  <si>
    <t xml:space="preserve">Decorrenza Carica</t>
  </si>
  <si>
    <t xml:space="preserve">Scadenza Carica</t>
  </si>
  <si>
    <t xml:space="preserve">Compenso annuo (1)</t>
  </si>
  <si>
    <t xml:space="preserve">Rappresentante dell'ente locale</t>
  </si>
  <si>
    <t xml:space="preserve">Presidente</t>
  </si>
  <si>
    <t xml:space="preserve">BIGGERI UGO</t>
  </si>
  <si>
    <t xml:space="preserve">Approvazione bilancio 2018</t>
  </si>
  <si>
    <r>
      <rPr>
        <b val="true"/>
        <sz val="10"/>
        <rFont val="Arial"/>
        <family val="2"/>
        <charset val="1"/>
      </rPr>
      <t xml:space="preserve">NO (</t>
    </r>
    <r>
      <rPr>
        <sz val="10"/>
        <rFont val="Arial"/>
        <family val="2"/>
        <charset val="1"/>
      </rPr>
      <t xml:space="preserve">Nominiato dall'assemblea dei soci)</t>
    </r>
  </si>
  <si>
    <t xml:space="preserve">Vicepresidente </t>
  </si>
  <si>
    <t xml:space="preserve">FASANO ANNA</t>
  </si>
  <si>
    <t xml:space="preserve">Consigliere -  Membro comitato esecutivo</t>
  </si>
  <si>
    <t xml:space="preserve">LAMBERTO FLORISTAN ADRIANA</t>
  </si>
  <si>
    <t xml:space="preserve">BARANES ANDREA</t>
  </si>
  <si>
    <t xml:space="preserve">Consigliere</t>
  </si>
  <si>
    <t xml:space="preserve">SINISCALCHI SABINA</t>
  </si>
  <si>
    <t xml:space="preserve">CARLIZZI MARCO</t>
  </si>
  <si>
    <t xml:space="preserve">GIUSEPPE DI FRANCESCO</t>
  </si>
  <si>
    <t xml:space="preserve">BIANCHETTI MAURIZIO</t>
  </si>
  <si>
    <t xml:space="preserve">PALLADINO GIACINTO</t>
  </si>
  <si>
    <t xml:space="preserve">BIANCHI MARCO</t>
  </si>
  <si>
    <t xml:space="preserve">SASIA SANTOS PEDRO EMANUEL</t>
  </si>
  <si>
    <t xml:space="preserve">RUGGIERO MARIA TERESA</t>
  </si>
  <si>
    <t xml:space="preserve">DENTICO NICOLETTA</t>
  </si>
  <si>
    <t xml:space="preserve">1) oltre ad un gettone di presenza di € 300,00  a seduta </t>
  </si>
  <si>
    <t xml:space="preserve">Presidente </t>
  </si>
  <si>
    <t xml:space="preserve">Approvazione bilancio 2021</t>
  </si>
  <si>
    <t xml:space="preserve">Presidente Comitato Esecutivo</t>
  </si>
  <si>
    <t xml:space="preserve">Consigliere - Membro del comitato esecutivo</t>
  </si>
  <si>
    <t xml:space="preserve">Consigliere - Vice Presidente del Consiglio di Amministrazione</t>
  </si>
  <si>
    <t xml:space="preserve">SASIA SANTOS PEDRO MANUEL</t>
  </si>
  <si>
    <t xml:space="preserve">Consigliere -  Vice Presidente del Consiglio di Amministrazione</t>
  </si>
  <si>
    <t xml:space="preserve">SOLDI ALDO</t>
  </si>
  <si>
    <t xml:space="preserve">IZZO RAFFAELE</t>
  </si>
  <si>
    <t xml:space="preserve">BACCIOTTI ELISA</t>
  </si>
  <si>
    <t xml:space="preserve">SBRACCIA NATALINO</t>
  </si>
  <si>
    <t xml:space="preserve">GALATI MARINA</t>
  </si>
  <si>
    <t xml:space="preserve">FARRE' TORRAS AROLA</t>
  </si>
  <si>
    <t xml:space="preserve">DI STEFANO ANDREA GIOVANNI</t>
  </si>
  <si>
    <t xml:space="preserve">1) oltre ad un gettone di presenza di € 350,00  a seduta </t>
  </si>
  <si>
    <t xml:space="preserve">Compenso annuo 2019 (1)</t>
  </si>
  <si>
    <t xml:space="preserve">1) oltre ad un gettone di presenza a seduta </t>
  </si>
  <si>
    <t xml:space="preserve">Presidente Consiglio Amministrazione</t>
  </si>
  <si>
    <t xml:space="preserve">GARAVINI EUGENIO</t>
  </si>
  <si>
    <t xml:space="preserve">Consigliere – Componente comitato esecutivo</t>
  </si>
  <si>
    <t xml:space="preserve">DE FELICE ANTONELLA</t>
  </si>
  <si>
    <t xml:space="preserve">MODICA LUCIANO</t>
  </si>
  <si>
    <t xml:space="preserve">Consigliere </t>
  </si>
  <si>
    <t xml:space="preserve">Consigliera</t>
  </si>
  <si>
    <t xml:space="preserve">CANTONI SONIA MARGHERITA</t>
  </si>
  <si>
    <t xml:space="preserve">GRANATA STEFANO DAVIDE</t>
  </si>
  <si>
    <t xml:space="preserve">BONI BRIVIO CARLO PIERLUIGI</t>
  </si>
  <si>
    <t xml:space="preserve">PICCOLO MARCO</t>
  </si>
  <si>
    <t xml:space="preserve">PUYO LOPEZ ALBERTO PABLO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</si>
</sst>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[$€-2]\ * #,##0.00_-;\-[$€-2]\ * #,##0.00_-;_-[$€-2]\ * \-??_-"/>
    <numFmt numFmtId="166" formatCode="0.000000000"/>
    <numFmt numFmtId="167" formatCode="_-* #,##0.00_-;\-* #,##0.00_-;_-* \-??_-;_-@_-"/>
    <numFmt numFmtId="168" formatCode="_-* #,##0.00_-;\-* #,##0.00_-;_-* \-??_-;_-@_-"/>
    <numFmt numFmtId="169" formatCode="0.0000"/>
    <numFmt numFmtId="170" formatCode="_-[$€-2]\ * #,##0.00_-;\-[$€-2]\ * #,##0.00_-;_-[$€-2]\ * \-??_-;_-@_-"/>
    <numFmt numFmtId="171" formatCode="0.000"/>
    <numFmt numFmtId="172" formatCode="_-[$€-2]\ * #,##0.00_-;\-[$€-2]\ * #,##0.00_-;_-[$€-2]\ * \-??_-;_-@_-"/>
    <numFmt numFmtId="173" formatCode="0.00%"/>
    <numFmt numFmtId="174" formatCode="dd/mm/yyyy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0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3" borderId="1" xfId="20" applyFont="fals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14</xdr:row>
      <xdr:rowOff>9360</xdr:rowOff>
    </xdr:from>
    <xdr:to>
      <xdr:col>7</xdr:col>
      <xdr:colOff>500040</xdr:colOff>
      <xdr:row>21</xdr:row>
      <xdr:rowOff>33120</xdr:rowOff>
    </xdr:to>
    <xdr:sp>
      <xdr:nvSpPr>
        <xdr:cNvPr id="0" name="CustomShape 1"/>
        <xdr:cNvSpPr/>
      </xdr:nvSpPr>
      <xdr:spPr>
        <a:xfrm>
          <a:off x="85680" y="2295360"/>
          <a:ext cx="4889520" cy="11570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Raccolta del risparmio e l’esercizio del credito, ispirandosi ai principi della finanza etica. La partecipazione azionaria, di valore puramente simbolico, è finalizzata a sostenere iniziative di microcredito nei confronti di fasce sociali in difficoltà economica che non sono in grado di accedere ai servizi bancari tradizionali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181080</xdr:colOff>
      <xdr:row>1</xdr:row>
      <xdr:rowOff>142920</xdr:rowOff>
    </xdr:from>
    <xdr:to>
      <xdr:col>1</xdr:col>
      <xdr:colOff>109800</xdr:colOff>
      <xdr:row>4</xdr:row>
      <xdr:rowOff>14400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181080" y="304560"/>
          <a:ext cx="2065320" cy="376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14</xdr:row>
      <xdr:rowOff>9360</xdr:rowOff>
    </xdr:from>
    <xdr:to>
      <xdr:col>3</xdr:col>
      <xdr:colOff>119160</xdr:colOff>
      <xdr:row>21</xdr:row>
      <xdr:rowOff>33120</xdr:rowOff>
    </xdr:to>
    <xdr:sp>
      <xdr:nvSpPr>
        <xdr:cNvPr id="2" name="CustomShape 1"/>
        <xdr:cNvSpPr/>
      </xdr:nvSpPr>
      <xdr:spPr>
        <a:xfrm>
          <a:off x="85680" y="2295360"/>
          <a:ext cx="4911840" cy="11570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Raccolta del risparmio e l’esercizio del credito, ispirandosi ai principi della finanza etica. La partecipazione azionaria, di valore puramente simbolico, è finalizzata a sostenere iniziative di microcredito nei confronti di fasce sociali in difficoltà economica che non sono in grado di accedere ai servizi bancari tradizionali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181080</xdr:colOff>
      <xdr:row>1</xdr:row>
      <xdr:rowOff>142920</xdr:rowOff>
    </xdr:from>
    <xdr:to>
      <xdr:col>1</xdr:col>
      <xdr:colOff>109800</xdr:colOff>
      <xdr:row>4</xdr:row>
      <xdr:rowOff>14400</xdr:rowOff>
    </xdr:to>
    <xdr:pic>
      <xdr:nvPicPr>
        <xdr:cNvPr id="3" name="Picture 14" descr=""/>
        <xdr:cNvPicPr/>
      </xdr:nvPicPr>
      <xdr:blipFill>
        <a:blip r:embed="rId1"/>
        <a:stretch/>
      </xdr:blipFill>
      <xdr:spPr>
        <a:xfrm>
          <a:off x="181080" y="304560"/>
          <a:ext cx="2065320" cy="376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181080</xdr:colOff>
      <xdr:row>1</xdr:row>
      <xdr:rowOff>143280</xdr:rowOff>
    </xdr:from>
    <xdr:to>
      <xdr:col>0</xdr:col>
      <xdr:colOff>2129040</xdr:colOff>
      <xdr:row>4</xdr:row>
      <xdr:rowOff>33480</xdr:rowOff>
    </xdr:to>
    <xdr:pic>
      <xdr:nvPicPr>
        <xdr:cNvPr id="4" name="Picture 7" descr=""/>
        <xdr:cNvPicPr/>
      </xdr:nvPicPr>
      <xdr:blipFill>
        <a:blip r:embed="rId1"/>
        <a:stretch/>
      </xdr:blipFill>
      <xdr:spPr>
        <a:xfrm>
          <a:off x="181080" y="304920"/>
          <a:ext cx="1947960" cy="376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H54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I38" activeCellId="0" sqref="I38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true" outlineLevel="0" max="4" min="3" style="0" width="18.29"/>
    <col collapsed="false" customWidth="true" hidden="true" outlineLevel="0" max="5" min="5" style="0" width="20.42"/>
    <col collapsed="false" customWidth="true" hidden="true" outlineLevel="0" max="6" min="6" style="0" width="19.99"/>
    <col collapsed="false" customWidth="true" hidden="false" outlineLevel="0" max="7" min="7" style="0" width="12.57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6" customFormat="false" ht="12.75" hidden="false" customHeight="false" outlineLevel="0" collapsed="false">
      <c r="A6" s="2" t="s">
        <v>0</v>
      </c>
    </row>
    <row r="7" customFormat="false" ht="12.75" hidden="false" customHeight="false" outlineLevel="0" collapsed="false">
      <c r="A7" s="2" t="s">
        <v>1</v>
      </c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  <c r="B10" s="2"/>
    </row>
    <row r="11" customFormat="false" ht="12.75" hidden="false" customHeight="false" outlineLevel="0" collapsed="false">
      <c r="A11" s="3" t="s">
        <v>4</v>
      </c>
    </row>
    <row r="12" customFormat="false" ht="12.75" hidden="false" customHeight="false" outlineLevel="0" collapsed="false">
      <c r="A12" s="3" t="s">
        <v>5</v>
      </c>
    </row>
    <row r="13" customFormat="false" ht="12.75" hidden="false" customHeight="false" outlineLevel="0" collapsed="false">
      <c r="A13" s="3"/>
    </row>
    <row r="14" customFormat="false" ht="12.75" hidden="false" customHeight="false" outlineLevel="0" collapsed="false">
      <c r="A14" s="3"/>
    </row>
    <row r="15" customFormat="false" ht="12.75" hidden="false" customHeight="false" outlineLevel="0" collapsed="false">
      <c r="A15" s="2"/>
    </row>
    <row r="24" customFormat="false" ht="38.25" hidden="false" customHeight="false" outlineLevel="0" collapsed="false">
      <c r="A24" s="4" t="s">
        <v>6</v>
      </c>
      <c r="B24" s="5" t="s">
        <v>7</v>
      </c>
      <c r="C24" s="5" t="s">
        <v>8</v>
      </c>
      <c r="D24" s="6" t="s">
        <v>9</v>
      </c>
      <c r="E24" s="6" t="s">
        <v>10</v>
      </c>
      <c r="F24" s="0" t="s">
        <v>11</v>
      </c>
      <c r="G24" s="0" t="s">
        <v>12</v>
      </c>
    </row>
    <row r="25" customFormat="false" ht="25.5" hidden="true" customHeight="false" outlineLevel="0" collapsed="false">
      <c r="A25" s="7"/>
      <c r="B25" s="7"/>
      <c r="C25" s="7"/>
      <c r="D25" s="8"/>
      <c r="E25" s="9" t="s">
        <v>13</v>
      </c>
    </row>
    <row r="26" customFormat="false" ht="12.75" hidden="false" customHeight="false" outlineLevel="0" collapsed="false">
      <c r="A26" s="10" t="s">
        <v>14</v>
      </c>
      <c r="B26" s="11" t="n">
        <v>1575</v>
      </c>
      <c r="C26" s="12" t="n">
        <f aca="false">ROUND(B26/$B$40*100,8)</f>
        <v>0.00177724</v>
      </c>
      <c r="D26" s="13" t="s">
        <v>15</v>
      </c>
      <c r="E26" s="14" t="n">
        <v>0</v>
      </c>
      <c r="F26" s="15" t="n">
        <f aca="false">B26/52.5</f>
        <v>30</v>
      </c>
      <c r="G26" s="16" t="n">
        <f aca="false">F26*61</f>
        <v>1830</v>
      </c>
    </row>
    <row r="27" customFormat="false" ht="12.75" hidden="false" customHeight="false" outlineLevel="0" collapsed="false">
      <c r="A27" s="17" t="s">
        <v>16</v>
      </c>
      <c r="B27" s="11" t="n">
        <v>1575</v>
      </c>
      <c r="C27" s="18" t="n">
        <f aca="false">ROUND(B27/$B$40*100,4)</f>
        <v>0.0018</v>
      </c>
      <c r="D27" s="13" t="s">
        <v>15</v>
      </c>
      <c r="E27" s="14" t="n">
        <v>0</v>
      </c>
      <c r="F27" s="15" t="n">
        <f aca="false">B27/52.5</f>
        <v>30</v>
      </c>
      <c r="G27" s="16" t="n">
        <f aca="false">F27*61</f>
        <v>1830</v>
      </c>
    </row>
    <row r="28" customFormat="false" ht="12.75" hidden="false" customHeight="false" outlineLevel="0" collapsed="false">
      <c r="A28" s="17" t="s">
        <v>17</v>
      </c>
      <c r="B28" s="11" t="n">
        <v>2100</v>
      </c>
      <c r="C28" s="18" t="n">
        <f aca="false">ROUND(B28/$B$40*100,4)</f>
        <v>0.0024</v>
      </c>
      <c r="D28" s="13" t="s">
        <v>15</v>
      </c>
      <c r="E28" s="14" t="n">
        <v>0</v>
      </c>
      <c r="F28" s="15" t="n">
        <f aca="false">B28/52.5</f>
        <v>40</v>
      </c>
      <c r="G28" s="16" t="n">
        <f aca="false">F28*61</f>
        <v>2440</v>
      </c>
    </row>
    <row r="29" customFormat="false" ht="12.75" hidden="false" customHeight="false" outlineLevel="0" collapsed="false">
      <c r="A29" s="10" t="s">
        <v>18</v>
      </c>
      <c r="B29" s="11" t="n">
        <v>1575</v>
      </c>
      <c r="C29" s="18" t="n">
        <f aca="false">ROUND(B29/$B$40*100,4)</f>
        <v>0.0018</v>
      </c>
      <c r="D29" s="13" t="s">
        <v>15</v>
      </c>
      <c r="E29" s="14" t="n">
        <v>0</v>
      </c>
      <c r="F29" s="15" t="n">
        <f aca="false">B29/52.5</f>
        <v>30</v>
      </c>
      <c r="G29" s="16" t="n">
        <f aca="false">F29*61</f>
        <v>1830</v>
      </c>
      <c r="H29" s="19"/>
    </row>
    <row r="30" customFormat="false" ht="12.75" hidden="false" customHeight="false" outlineLevel="0" collapsed="false">
      <c r="A30" s="10" t="s">
        <v>19</v>
      </c>
      <c r="B30" s="11" t="n">
        <v>2100</v>
      </c>
      <c r="C30" s="18" t="n">
        <f aca="false">ROUND(B30/$B$40*100,4)</f>
        <v>0.0024</v>
      </c>
      <c r="D30" s="13" t="s">
        <v>15</v>
      </c>
      <c r="E30" s="14" t="n">
        <v>0</v>
      </c>
      <c r="F30" s="15" t="n">
        <f aca="false">B30/52.5</f>
        <v>40</v>
      </c>
      <c r="G30" s="16" t="n">
        <f aca="false">F30*61</f>
        <v>2440</v>
      </c>
    </row>
    <row r="31" customFormat="false" ht="12.75" hidden="false" customHeight="false" outlineLevel="0" collapsed="false">
      <c r="A31" s="10" t="s">
        <v>20</v>
      </c>
      <c r="B31" s="11" t="n">
        <v>2572.5</v>
      </c>
      <c r="C31" s="18" t="n">
        <f aca="false">ROUND(B31/$B$40*100,4)</f>
        <v>0.0029</v>
      </c>
      <c r="D31" s="13" t="s">
        <v>15</v>
      </c>
      <c r="E31" s="14" t="n">
        <v>0</v>
      </c>
      <c r="F31" s="15" t="n">
        <f aca="false">B31/52.5</f>
        <v>49</v>
      </c>
      <c r="G31" s="16" t="n">
        <f aca="false">F31*61</f>
        <v>2989</v>
      </c>
    </row>
    <row r="32" customFormat="false" ht="12.75" hidden="false" customHeight="false" outlineLevel="0" collapsed="false">
      <c r="A32" s="10" t="s">
        <v>21</v>
      </c>
      <c r="B32" s="11" t="n">
        <v>2572.5</v>
      </c>
      <c r="C32" s="18" t="n">
        <f aca="false">ROUND(B32/$B$40*100,4)</f>
        <v>0.0029</v>
      </c>
      <c r="D32" s="13" t="s">
        <v>15</v>
      </c>
      <c r="E32" s="14" t="n">
        <v>0</v>
      </c>
      <c r="F32" s="15" t="n">
        <f aca="false">B32/52.5</f>
        <v>49</v>
      </c>
      <c r="G32" s="16" t="n">
        <f aca="false">F32*61</f>
        <v>2989</v>
      </c>
    </row>
    <row r="33" customFormat="false" ht="12.75" hidden="false" customHeight="false" outlineLevel="0" collapsed="false">
      <c r="B33" s="20"/>
      <c r="C33" s="21"/>
      <c r="E33" s="22"/>
    </row>
    <row r="34" customFormat="false" ht="12.75" hidden="false" customHeight="false" outlineLevel="0" collapsed="false">
      <c r="A34" s="23" t="s">
        <v>22</v>
      </c>
      <c r="B34" s="24" t="n">
        <f aca="false">SUM(B26:B32)</f>
        <v>14070</v>
      </c>
      <c r="C34" s="25" t="n">
        <f aca="false">SUM(C26:C32)</f>
        <v>0.01597724</v>
      </c>
      <c r="D34" s="10"/>
      <c r="E34" s="26" t="n">
        <f aca="false">SUM(E33:E33)</f>
        <v>0</v>
      </c>
    </row>
    <row r="35" customFormat="false" ht="12.75" hidden="false" customHeight="false" outlineLevel="0" collapsed="false">
      <c r="B35" s="20"/>
    </row>
    <row r="36" customFormat="false" ht="12.75" hidden="false" customHeight="false" outlineLevel="0" collapsed="false">
      <c r="B36" s="27"/>
      <c r="C36" s="28"/>
      <c r="D36" s="29"/>
    </row>
    <row r="37" customFormat="false" ht="12.75" hidden="false" customHeight="false" outlineLevel="0" collapsed="false">
      <c r="C37" s="30"/>
      <c r="D37" s="30"/>
    </row>
    <row r="39" customFormat="false" ht="12.75" hidden="false" customHeight="false" outlineLevel="0" collapsed="false">
      <c r="A39" s="31" t="s">
        <v>23</v>
      </c>
      <c r="B39" s="32" t="n">
        <v>2022</v>
      </c>
      <c r="C39" s="32" t="n">
        <v>2021</v>
      </c>
      <c r="D39" s="32" t="n">
        <v>2020</v>
      </c>
    </row>
    <row r="40" customFormat="false" ht="12.75" hidden="false" customHeight="false" outlineLevel="0" collapsed="false">
      <c r="A40" s="10" t="s">
        <v>24</v>
      </c>
      <c r="B40" s="33" t="n">
        <v>88620787</v>
      </c>
      <c r="C40" s="33" t="n">
        <v>82032562</v>
      </c>
      <c r="D40" s="33" t="n">
        <v>77442750</v>
      </c>
    </row>
    <row r="41" customFormat="false" ht="12.75" hidden="false" customHeight="false" outlineLevel="0" collapsed="false">
      <c r="A41" s="10" t="s">
        <v>25</v>
      </c>
      <c r="B41" s="33" t="n">
        <f aca="false">2963401+41170155+5594704+88620787-195566+11588910</f>
        <v>149742391</v>
      </c>
      <c r="C41" s="33" t="n">
        <v>135960544</v>
      </c>
      <c r="D41" s="33" t="n">
        <v>120565302</v>
      </c>
    </row>
    <row r="42" customFormat="false" ht="12.75" hidden="false" customHeight="false" outlineLevel="0" collapsed="false">
      <c r="A42" s="10" t="s">
        <v>26</v>
      </c>
      <c r="B42" s="33" t="n">
        <v>11588910</v>
      </c>
      <c r="C42" s="33" t="n">
        <v>9535363</v>
      </c>
      <c r="D42" s="34" t="n">
        <v>6403378</v>
      </c>
    </row>
    <row r="43" customFormat="false" ht="12.75" hidden="false" customHeight="false" outlineLevel="0" collapsed="false">
      <c r="B43" s="33"/>
      <c r="C43" s="33"/>
    </row>
    <row r="44" customFormat="false" ht="25.5" hidden="false" customHeight="false" outlineLevel="0" collapsed="false">
      <c r="A44" s="17" t="s">
        <v>27</v>
      </c>
      <c r="B44" s="33" t="n">
        <v>78983912</v>
      </c>
      <c r="C44" s="33" t="n">
        <v>66631316</v>
      </c>
      <c r="D44" s="33" t="n">
        <v>57132819</v>
      </c>
    </row>
    <row r="45" customFormat="false" ht="12.75" hidden="false" customHeight="false" outlineLevel="0" collapsed="false">
      <c r="A45" s="10" t="s">
        <v>28</v>
      </c>
      <c r="B45" s="33" t="n">
        <v>27663752</v>
      </c>
      <c r="C45" s="33" t="n">
        <v>25449571</v>
      </c>
      <c r="D45" s="33" t="n">
        <v>22446444</v>
      </c>
    </row>
    <row r="46" customFormat="false" ht="12.75" hidden="true" customHeight="false" outlineLevel="0" collapsed="false">
      <c r="B46" s="33"/>
      <c r="C46" s="33"/>
    </row>
    <row r="47" customFormat="false" ht="12.75" hidden="true" customHeight="false" outlineLevel="0" collapsed="false">
      <c r="B47" s="33"/>
      <c r="C47" s="33"/>
    </row>
    <row r="48" customFormat="false" ht="15.75" hidden="false" customHeight="true" outlineLevel="0" collapsed="false">
      <c r="A48" s="10" t="s">
        <v>29</v>
      </c>
      <c r="B48" s="33" t="n">
        <v>540279451</v>
      </c>
      <c r="C48" s="33" t="n">
        <v>45644419</v>
      </c>
      <c r="D48" s="33" t="n">
        <v>40672462</v>
      </c>
    </row>
    <row r="49" customFormat="false" ht="17.25" hidden="false" customHeight="true" outlineLevel="0" collapsed="false"/>
    <row r="52" customFormat="false" ht="25.5" hidden="false" customHeight="false" outlineLevel="0" collapsed="false">
      <c r="A52" s="35" t="s">
        <v>30</v>
      </c>
      <c r="B52" s="36"/>
      <c r="C52" s="37" t="s">
        <v>31</v>
      </c>
      <c r="D52" s="38" t="s">
        <v>7</v>
      </c>
    </row>
    <row r="53" customFormat="false" ht="12.75" hidden="false" customHeight="false" outlineLevel="0" collapsed="false">
      <c r="A53" s="39" t="s">
        <v>32</v>
      </c>
      <c r="B53" s="36"/>
      <c r="C53" s="40" t="n">
        <v>0.5147</v>
      </c>
      <c r="D53" s="41" t="n">
        <v>3628000</v>
      </c>
    </row>
    <row r="54" customFormat="false" ht="12.75" hidden="false" customHeight="false" outlineLevel="0" collapsed="false">
      <c r="A54" s="39" t="s">
        <v>33</v>
      </c>
      <c r="B54" s="36"/>
      <c r="C54" s="40" t="n">
        <v>0.86</v>
      </c>
      <c r="D54" s="41" t="n">
        <v>578000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H5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50" activeCellId="0" sqref="B50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4" min="3" style="0" width="18.29"/>
    <col collapsed="false" customWidth="true" hidden="false" outlineLevel="0" max="5" min="5" style="0" width="20.42"/>
    <col collapsed="false" customWidth="true" hidden="false" outlineLevel="0" max="6" min="6" style="0" width="19.99"/>
    <col collapsed="false" customWidth="true" hidden="false" outlineLevel="0" max="7" min="7" style="0" width="12.57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6" customFormat="false" ht="12.75" hidden="false" customHeight="false" outlineLevel="0" collapsed="false">
      <c r="A6" s="2" t="s">
        <v>0</v>
      </c>
    </row>
    <row r="7" customFormat="false" ht="12.75" hidden="false" customHeight="false" outlineLevel="0" collapsed="false">
      <c r="A7" s="2" t="s">
        <v>1</v>
      </c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  <c r="B10" s="2"/>
    </row>
    <row r="11" customFormat="false" ht="12.75" hidden="false" customHeight="false" outlineLevel="0" collapsed="false">
      <c r="A11" s="3" t="s">
        <v>4</v>
      </c>
    </row>
    <row r="12" customFormat="false" ht="12.75" hidden="false" customHeight="false" outlineLevel="0" collapsed="false">
      <c r="A12" s="3" t="s">
        <v>5</v>
      </c>
    </row>
    <row r="13" customFormat="false" ht="12.75" hidden="false" customHeight="false" outlineLevel="0" collapsed="false">
      <c r="A13" s="3"/>
    </row>
    <row r="14" customFormat="false" ht="12.75" hidden="false" customHeight="false" outlineLevel="0" collapsed="false">
      <c r="A14" s="3"/>
    </row>
    <row r="15" customFormat="false" ht="12.75" hidden="false" customHeight="false" outlineLevel="0" collapsed="false">
      <c r="A15" s="2"/>
    </row>
    <row r="24" customFormat="false" ht="38.25" hidden="false" customHeight="false" outlineLevel="0" collapsed="false">
      <c r="A24" s="4" t="s">
        <v>6</v>
      </c>
      <c r="B24" s="5" t="s">
        <v>7</v>
      </c>
      <c r="C24" s="5" t="s">
        <v>8</v>
      </c>
      <c r="D24" s="6" t="s">
        <v>9</v>
      </c>
      <c r="E24" s="6" t="s">
        <v>10</v>
      </c>
      <c r="F24" s="0" t="s">
        <v>11</v>
      </c>
      <c r="G24" s="0" t="s">
        <v>12</v>
      </c>
    </row>
    <row r="25" customFormat="false" ht="25.5" hidden="true" customHeight="false" outlineLevel="0" collapsed="false">
      <c r="A25" s="7"/>
      <c r="B25" s="7"/>
      <c r="C25" s="7"/>
      <c r="D25" s="8"/>
      <c r="E25" s="9" t="s">
        <v>13</v>
      </c>
    </row>
    <row r="26" customFormat="false" ht="12.75" hidden="false" customHeight="false" outlineLevel="0" collapsed="false">
      <c r="A26" s="10" t="s">
        <v>14</v>
      </c>
      <c r="B26" s="11" t="n">
        <v>1575</v>
      </c>
      <c r="C26" s="12" t="n">
        <f aca="false">ROUND(B26/$B$40*100,8)</f>
        <v>0.00191997</v>
      </c>
      <c r="D26" s="13" t="s">
        <v>15</v>
      </c>
      <c r="E26" s="14" t="n">
        <v>0</v>
      </c>
      <c r="F26" s="15" t="n">
        <f aca="false">B26/52.5</f>
        <v>30</v>
      </c>
      <c r="G26" s="16" t="n">
        <f aca="false">F26*61</f>
        <v>1830</v>
      </c>
    </row>
    <row r="27" customFormat="false" ht="12.75" hidden="false" customHeight="false" outlineLevel="0" collapsed="false">
      <c r="A27" s="17" t="s">
        <v>16</v>
      </c>
      <c r="B27" s="11" t="n">
        <v>1575</v>
      </c>
      <c r="C27" s="18" t="n">
        <f aca="false">ROUND(B27/$B$40*100,4)</f>
        <v>0.0019</v>
      </c>
      <c r="D27" s="13" t="s">
        <v>15</v>
      </c>
      <c r="E27" s="14" t="n">
        <v>0</v>
      </c>
      <c r="F27" s="15" t="n">
        <f aca="false">B27/52.5</f>
        <v>30</v>
      </c>
      <c r="G27" s="16" t="n">
        <f aca="false">F27*61</f>
        <v>1830</v>
      </c>
    </row>
    <row r="28" customFormat="false" ht="12.75" hidden="false" customHeight="false" outlineLevel="0" collapsed="false">
      <c r="A28" s="17" t="s">
        <v>17</v>
      </c>
      <c r="B28" s="11" t="n">
        <v>2100</v>
      </c>
      <c r="C28" s="18" t="n">
        <f aca="false">ROUND(B28/$B$40*100,4)</f>
        <v>0.0026</v>
      </c>
      <c r="D28" s="13" t="s">
        <v>15</v>
      </c>
      <c r="E28" s="14" t="n">
        <v>0</v>
      </c>
      <c r="F28" s="15" t="n">
        <f aca="false">B28/52.5</f>
        <v>40</v>
      </c>
      <c r="G28" s="16" t="n">
        <f aca="false">F28*61</f>
        <v>2440</v>
      </c>
    </row>
    <row r="29" customFormat="false" ht="12.75" hidden="false" customHeight="false" outlineLevel="0" collapsed="false">
      <c r="A29" s="10" t="s">
        <v>18</v>
      </c>
      <c r="B29" s="11" t="n">
        <v>1575</v>
      </c>
      <c r="C29" s="18" t="n">
        <f aca="false">ROUND(B29/$B$40*100,4)</f>
        <v>0.0019</v>
      </c>
      <c r="D29" s="13" t="s">
        <v>15</v>
      </c>
      <c r="E29" s="14" t="n">
        <v>0</v>
      </c>
      <c r="F29" s="15" t="n">
        <f aca="false">B29/52.5</f>
        <v>30</v>
      </c>
      <c r="G29" s="16" t="n">
        <f aca="false">F29*61</f>
        <v>1830</v>
      </c>
      <c r="H29" s="19"/>
    </row>
    <row r="30" customFormat="false" ht="12.75" hidden="false" customHeight="false" outlineLevel="0" collapsed="false">
      <c r="A30" s="10" t="s">
        <v>19</v>
      </c>
      <c r="B30" s="11" t="n">
        <v>2100</v>
      </c>
      <c r="C30" s="18" t="n">
        <f aca="false">ROUND(B30/$B$40*100,4)</f>
        <v>0.0026</v>
      </c>
      <c r="D30" s="13" t="s">
        <v>15</v>
      </c>
      <c r="E30" s="14" t="n">
        <v>0</v>
      </c>
      <c r="F30" s="15" t="n">
        <f aca="false">B30/52.5</f>
        <v>40</v>
      </c>
      <c r="G30" s="16" t="n">
        <f aca="false">F30*61</f>
        <v>2440</v>
      </c>
    </row>
    <row r="31" customFormat="false" ht="12.75" hidden="false" customHeight="false" outlineLevel="0" collapsed="false">
      <c r="A31" s="10" t="s">
        <v>20</v>
      </c>
      <c r="B31" s="11" t="n">
        <v>2572.5</v>
      </c>
      <c r="C31" s="18" t="n">
        <f aca="false">ROUND(B31/$B$40*100,4)</f>
        <v>0.0031</v>
      </c>
      <c r="D31" s="13" t="s">
        <v>15</v>
      </c>
      <c r="E31" s="14" t="n">
        <v>0</v>
      </c>
      <c r="F31" s="15" t="n">
        <f aca="false">B31/52.5</f>
        <v>49</v>
      </c>
      <c r="G31" s="16" t="n">
        <f aca="false">F31*61</f>
        <v>2989</v>
      </c>
    </row>
    <row r="32" customFormat="false" ht="12.75" hidden="false" customHeight="false" outlineLevel="0" collapsed="false">
      <c r="A32" s="10" t="s">
        <v>21</v>
      </c>
      <c r="B32" s="11" t="n">
        <v>2572.5</v>
      </c>
      <c r="C32" s="18" t="n">
        <f aca="false">ROUND(B32/$B$40*100,4)</f>
        <v>0.0031</v>
      </c>
      <c r="D32" s="13" t="s">
        <v>15</v>
      </c>
      <c r="E32" s="14" t="n">
        <v>0</v>
      </c>
      <c r="F32" s="15" t="n">
        <f aca="false">B32/52.5</f>
        <v>49</v>
      </c>
      <c r="G32" s="16" t="n">
        <f aca="false">F32*61</f>
        <v>2989</v>
      </c>
    </row>
    <row r="33" customFormat="false" ht="12.75" hidden="false" customHeight="false" outlineLevel="0" collapsed="false">
      <c r="B33" s="20"/>
      <c r="C33" s="21"/>
      <c r="E33" s="22"/>
    </row>
    <row r="34" customFormat="false" ht="12.75" hidden="false" customHeight="false" outlineLevel="0" collapsed="false">
      <c r="A34" s="23" t="s">
        <v>22</v>
      </c>
      <c r="B34" s="24" t="n">
        <f aca="false">SUM(B26:B32)</f>
        <v>14070</v>
      </c>
      <c r="C34" s="25" t="n">
        <f aca="false">SUM(C26:C32)</f>
        <v>0.01711997</v>
      </c>
      <c r="D34" s="10"/>
      <c r="E34" s="26" t="n">
        <f aca="false">SUM(E33:E33)</f>
        <v>0</v>
      </c>
    </row>
    <row r="35" customFormat="false" ht="12.75" hidden="false" customHeight="false" outlineLevel="0" collapsed="false">
      <c r="B35" s="20"/>
    </row>
    <row r="36" customFormat="false" ht="12.75" hidden="false" customHeight="false" outlineLevel="0" collapsed="false">
      <c r="B36" s="27"/>
      <c r="C36" s="28"/>
      <c r="D36" s="29" t="n">
        <f aca="false">B26/52</f>
        <v>30.2884615384615</v>
      </c>
    </row>
    <row r="37" customFormat="false" ht="12.75" hidden="false" customHeight="false" outlineLevel="0" collapsed="false">
      <c r="C37" s="30"/>
      <c r="D37" s="30"/>
    </row>
    <row r="39" customFormat="false" ht="12.75" hidden="false" customHeight="false" outlineLevel="0" collapsed="false">
      <c r="A39" s="31" t="s">
        <v>23</v>
      </c>
      <c r="B39" s="32" t="n">
        <v>2021</v>
      </c>
      <c r="C39" s="32" t="n">
        <v>2020</v>
      </c>
      <c r="D39" s="32" t="n">
        <v>2019</v>
      </c>
    </row>
    <row r="40" customFormat="false" ht="12.75" hidden="false" customHeight="false" outlineLevel="0" collapsed="false">
      <c r="A40" s="10" t="s">
        <v>24</v>
      </c>
      <c r="B40" s="33" t="n">
        <v>82032562</v>
      </c>
      <c r="C40" s="33" t="n">
        <v>77442750</v>
      </c>
      <c r="D40" s="33" t="n">
        <v>73980165</v>
      </c>
    </row>
    <row r="41" customFormat="false" ht="12.75" hidden="false" customHeight="false" outlineLevel="0" collapsed="false">
      <c r="A41" s="10" t="s">
        <v>25</v>
      </c>
      <c r="B41" s="33" t="n">
        <v>135960544</v>
      </c>
      <c r="C41" s="33" t="n">
        <v>120565302</v>
      </c>
      <c r="D41" s="33" t="n">
        <v>106427502</v>
      </c>
    </row>
    <row r="42" customFormat="false" ht="12.75" hidden="false" customHeight="false" outlineLevel="0" collapsed="false">
      <c r="A42" s="10" t="s">
        <v>26</v>
      </c>
      <c r="B42" s="33" t="n">
        <v>9535363</v>
      </c>
      <c r="C42" s="33" t="n">
        <v>6403378</v>
      </c>
      <c r="D42" s="34" t="n">
        <v>6267836</v>
      </c>
    </row>
    <row r="43" customFormat="false" ht="12.75" hidden="false" customHeight="false" outlineLevel="0" collapsed="false">
      <c r="B43" s="33"/>
      <c r="C43" s="33"/>
    </row>
    <row r="44" customFormat="false" ht="25.5" hidden="false" customHeight="false" outlineLevel="0" collapsed="false">
      <c r="A44" s="17" t="s">
        <v>27</v>
      </c>
      <c r="B44" s="33" t="n">
        <v>66631316</v>
      </c>
      <c r="C44" s="33" t="n">
        <v>57132819</v>
      </c>
      <c r="D44" s="33" t="n">
        <v>54034676</v>
      </c>
    </row>
    <row r="45" customFormat="false" ht="12.75" hidden="false" customHeight="false" outlineLevel="0" collapsed="false">
      <c r="A45" s="10" t="s">
        <v>28</v>
      </c>
      <c r="B45" s="33" t="n">
        <v>25449571</v>
      </c>
      <c r="C45" s="33" t="n">
        <v>22446444</v>
      </c>
      <c r="D45" s="33" t="n">
        <v>20283110</v>
      </c>
    </row>
    <row r="46" customFormat="false" ht="12.75" hidden="true" customHeight="false" outlineLevel="0" collapsed="false">
      <c r="B46" s="33"/>
      <c r="C46" s="33"/>
    </row>
    <row r="47" customFormat="false" ht="12.75" hidden="true" customHeight="false" outlineLevel="0" collapsed="false">
      <c r="B47" s="33"/>
      <c r="C47" s="33"/>
    </row>
    <row r="48" customFormat="false" ht="15.75" hidden="false" customHeight="true" outlineLevel="0" collapsed="false">
      <c r="A48" s="10" t="s">
        <v>29</v>
      </c>
      <c r="B48" s="33" t="n">
        <v>45644419</v>
      </c>
      <c r="C48" s="33" t="n">
        <v>40672462</v>
      </c>
      <c r="D48" s="33" t="n">
        <v>38181198</v>
      </c>
    </row>
    <row r="49" customFormat="false" ht="17.25" hidden="false" customHeight="true" outlineLevel="0" collapsed="false">
      <c r="B49" s="0" t="n">
        <f aca="false">8010977+31884793+4844536+82032562-347687+9535363</f>
        <v>135960544</v>
      </c>
    </row>
    <row r="52" customFormat="false" ht="25.5" hidden="false" customHeight="false" outlineLevel="0" collapsed="false">
      <c r="A52" s="42" t="s">
        <v>30</v>
      </c>
      <c r="B52" s="43"/>
      <c r="C52" s="44" t="s">
        <v>31</v>
      </c>
      <c r="D52" s="45" t="s">
        <v>7</v>
      </c>
    </row>
    <row r="53" customFormat="false" ht="12.75" hidden="false" customHeight="false" outlineLevel="0" collapsed="false">
      <c r="A53" s="46" t="s">
        <v>32</v>
      </c>
      <c r="B53" s="43"/>
      <c r="C53" s="47" t="n">
        <v>0.5147</v>
      </c>
      <c r="D53" s="33" t="n">
        <v>3628000</v>
      </c>
    </row>
    <row r="54" customFormat="false" ht="12.75" hidden="false" customHeight="false" outlineLevel="0" collapsed="false">
      <c r="A54" s="46" t="s">
        <v>33</v>
      </c>
      <c r="B54" s="43"/>
      <c r="C54" s="47" t="n">
        <v>0.86</v>
      </c>
      <c r="D54" s="33" t="n">
        <v>578000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F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7" activeCellId="0" sqref="C87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30.28"/>
    <col collapsed="false" customWidth="true" hidden="false" outlineLevel="0" max="3" min="3" style="0" width="13.01"/>
    <col collapsed="false" customWidth="true" hidden="false" outlineLevel="0" max="4" min="4" style="0" width="14.28"/>
    <col collapsed="false" customWidth="true" hidden="false" outlineLevel="0" max="5" min="5" style="0" width="13.14"/>
    <col collapsed="false" customWidth="true" hidden="false" outlineLevel="0" max="6" min="6" style="0" width="24.42"/>
  </cols>
  <sheetData>
    <row r="6" customFormat="false" ht="12.75" hidden="false" customHeight="false" outlineLevel="0" collapsed="false">
      <c r="A6" s="2" t="s">
        <v>0</v>
      </c>
    </row>
    <row r="7" customFormat="false" ht="12.75" hidden="false" customHeight="false" outlineLevel="0" collapsed="false">
      <c r="A7" s="2" t="s">
        <v>1</v>
      </c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</row>
    <row r="11" customFormat="false" ht="12.75" hidden="false" customHeight="false" outlineLevel="0" collapsed="false">
      <c r="A11" s="3" t="s">
        <v>4</v>
      </c>
    </row>
    <row r="12" customFormat="false" ht="12.75" hidden="false" customHeight="false" outlineLevel="0" collapsed="false">
      <c r="A12" s="3" t="s">
        <v>5</v>
      </c>
    </row>
    <row r="13" customFormat="false" ht="12.75" hidden="false" customHeight="false" outlineLevel="0" collapsed="false">
      <c r="A13" s="3"/>
    </row>
    <row r="17" customFormat="false" ht="12.75" hidden="false" customHeight="false" outlineLevel="0" collapsed="false">
      <c r="A17" s="48" t="s">
        <v>34</v>
      </c>
      <c r="B17" s="48" t="s">
        <v>35</v>
      </c>
    </row>
    <row r="20" customFormat="false" ht="12.75" hidden="false" customHeight="false" outlineLevel="0" collapsed="false">
      <c r="A20" s="2" t="s">
        <v>36</v>
      </c>
    </row>
    <row r="21" customFormat="false" ht="25.5" hidden="false" customHeight="false" outlineLevel="0" collapsed="false">
      <c r="A21" s="49" t="s">
        <v>37</v>
      </c>
      <c r="B21" s="48"/>
      <c r="C21" s="44" t="s">
        <v>38</v>
      </c>
      <c r="D21" s="44" t="s">
        <v>39</v>
      </c>
      <c r="E21" s="44" t="s">
        <v>40</v>
      </c>
      <c r="F21" s="44" t="s">
        <v>41</v>
      </c>
    </row>
    <row r="22" customFormat="false" ht="25.5" hidden="false" customHeight="false" outlineLevel="0" collapsed="false">
      <c r="A22" s="50" t="s">
        <v>42</v>
      </c>
      <c r="B22" s="13" t="s">
        <v>43</v>
      </c>
      <c r="C22" s="51" t="n">
        <v>42511</v>
      </c>
      <c r="D22" s="52" t="s">
        <v>44</v>
      </c>
      <c r="E22" s="53" t="n">
        <v>70000</v>
      </c>
      <c r="F22" s="45" t="s">
        <v>45</v>
      </c>
    </row>
    <row r="23" customFormat="false" ht="25.5" hidden="false" customHeight="false" outlineLevel="0" collapsed="false">
      <c r="A23" s="50" t="s">
        <v>46</v>
      </c>
      <c r="B23" s="13" t="s">
        <v>47</v>
      </c>
      <c r="C23" s="51" t="n">
        <v>42511</v>
      </c>
      <c r="D23" s="52" t="s">
        <v>44</v>
      </c>
      <c r="E23" s="53" t="n">
        <v>20000</v>
      </c>
      <c r="F23" s="45" t="s">
        <v>45</v>
      </c>
    </row>
    <row r="24" customFormat="false" ht="25.5" hidden="false" customHeight="false" outlineLevel="0" collapsed="false">
      <c r="A24" s="50" t="s">
        <v>48</v>
      </c>
      <c r="B24" s="52" t="s">
        <v>49</v>
      </c>
      <c r="C24" s="51" t="n">
        <v>42511</v>
      </c>
      <c r="D24" s="52" t="s">
        <v>44</v>
      </c>
      <c r="E24" s="54" t="n">
        <v>8000</v>
      </c>
      <c r="F24" s="45" t="s">
        <v>45</v>
      </c>
    </row>
    <row r="25" customFormat="false" ht="25.5" hidden="false" customHeight="false" outlineLevel="0" collapsed="false">
      <c r="A25" s="50" t="s">
        <v>48</v>
      </c>
      <c r="B25" s="55" t="s">
        <v>50</v>
      </c>
      <c r="C25" s="51" t="n">
        <v>42511</v>
      </c>
      <c r="D25" s="52" t="s">
        <v>44</v>
      </c>
      <c r="E25" s="34" t="n">
        <v>8000</v>
      </c>
      <c r="F25" s="45" t="s">
        <v>45</v>
      </c>
    </row>
    <row r="26" customFormat="false" ht="25.5" hidden="false" customHeight="false" outlineLevel="0" collapsed="false">
      <c r="A26" s="50" t="s">
        <v>51</v>
      </c>
      <c r="B26" s="13" t="s">
        <v>52</v>
      </c>
      <c r="C26" s="51" t="n">
        <v>42511</v>
      </c>
      <c r="D26" s="52" t="s">
        <v>44</v>
      </c>
      <c r="E26" s="53" t="n">
        <v>5000</v>
      </c>
      <c r="F26" s="45" t="s">
        <v>45</v>
      </c>
    </row>
    <row r="27" customFormat="false" ht="25.5" hidden="false" customHeight="false" outlineLevel="0" collapsed="false">
      <c r="A27" s="50" t="s">
        <v>51</v>
      </c>
      <c r="B27" s="13" t="s">
        <v>53</v>
      </c>
      <c r="C27" s="51" t="n">
        <v>42511</v>
      </c>
      <c r="D27" s="52" t="s">
        <v>44</v>
      </c>
      <c r="E27" s="53" t="n">
        <v>5000</v>
      </c>
      <c r="F27" s="45" t="s">
        <v>45</v>
      </c>
    </row>
    <row r="28" customFormat="false" ht="25.5" hidden="false" customHeight="false" outlineLevel="0" collapsed="false">
      <c r="A28" s="50" t="s">
        <v>48</v>
      </c>
      <c r="B28" s="13" t="s">
        <v>54</v>
      </c>
      <c r="C28" s="51" t="n">
        <v>42511</v>
      </c>
      <c r="D28" s="52" t="s">
        <v>44</v>
      </c>
      <c r="E28" s="53" t="n">
        <v>8000</v>
      </c>
      <c r="F28" s="45" t="s">
        <v>45</v>
      </c>
    </row>
    <row r="29" customFormat="false" ht="25.5" hidden="false" customHeight="false" outlineLevel="0" collapsed="false">
      <c r="A29" s="50" t="s">
        <v>51</v>
      </c>
      <c r="B29" s="52" t="s">
        <v>55</v>
      </c>
      <c r="C29" s="51" t="n">
        <v>42511</v>
      </c>
      <c r="D29" s="52" t="s">
        <v>44</v>
      </c>
      <c r="E29" s="53" t="n">
        <v>5000</v>
      </c>
      <c r="F29" s="45" t="s">
        <v>45</v>
      </c>
    </row>
    <row r="30" customFormat="false" ht="25.5" hidden="false" customHeight="false" outlineLevel="0" collapsed="false">
      <c r="A30" s="50" t="s">
        <v>51</v>
      </c>
      <c r="B30" s="13" t="s">
        <v>56</v>
      </c>
      <c r="C30" s="51" t="n">
        <v>42511</v>
      </c>
      <c r="D30" s="52" t="s">
        <v>44</v>
      </c>
      <c r="E30" s="53" t="n">
        <v>5000</v>
      </c>
      <c r="F30" s="45" t="s">
        <v>45</v>
      </c>
    </row>
    <row r="31" customFormat="false" ht="25.5" hidden="false" customHeight="false" outlineLevel="0" collapsed="false">
      <c r="A31" s="50" t="s">
        <v>51</v>
      </c>
      <c r="B31" s="13" t="s">
        <v>57</v>
      </c>
      <c r="C31" s="51" t="n">
        <v>42511</v>
      </c>
      <c r="D31" s="52" t="s">
        <v>44</v>
      </c>
      <c r="E31" s="53" t="n">
        <v>5000</v>
      </c>
      <c r="F31" s="45" t="s">
        <v>45</v>
      </c>
    </row>
    <row r="32" customFormat="false" ht="25.5" hidden="false" customHeight="false" outlineLevel="0" collapsed="false">
      <c r="A32" s="50" t="s">
        <v>51</v>
      </c>
      <c r="B32" s="52" t="s">
        <v>58</v>
      </c>
      <c r="C32" s="51" t="n">
        <v>42511</v>
      </c>
      <c r="D32" s="52" t="s">
        <v>44</v>
      </c>
      <c r="E32" s="53" t="n">
        <v>5000</v>
      </c>
      <c r="F32" s="45" t="s">
        <v>45</v>
      </c>
    </row>
    <row r="33" customFormat="false" ht="25.5" hidden="false" customHeight="false" outlineLevel="0" collapsed="false">
      <c r="A33" s="50" t="s">
        <v>48</v>
      </c>
      <c r="B33" s="13" t="s">
        <v>59</v>
      </c>
      <c r="C33" s="51" t="n">
        <v>42511</v>
      </c>
      <c r="D33" s="52" t="s">
        <v>44</v>
      </c>
      <c r="E33" s="53" t="n">
        <v>8000</v>
      </c>
      <c r="F33" s="45" t="s">
        <v>45</v>
      </c>
    </row>
    <row r="34" customFormat="false" ht="25.5" hidden="false" customHeight="false" outlineLevel="0" collapsed="false">
      <c r="A34" s="50" t="s">
        <v>51</v>
      </c>
      <c r="B34" s="13" t="s">
        <v>60</v>
      </c>
      <c r="C34" s="51" t="n">
        <v>42511</v>
      </c>
      <c r="D34" s="52" t="s">
        <v>44</v>
      </c>
      <c r="E34" s="53" t="n">
        <v>5000</v>
      </c>
      <c r="F34" s="45" t="s">
        <v>45</v>
      </c>
    </row>
    <row r="36" customFormat="false" ht="12.75" hidden="false" customHeight="false" outlineLevel="0" collapsed="false">
      <c r="A36" s="0" t="s">
        <v>61</v>
      </c>
    </row>
    <row r="39" customFormat="false" ht="25.5" hidden="false" customHeight="false" outlineLevel="0" collapsed="false">
      <c r="A39" s="49" t="s">
        <v>37</v>
      </c>
      <c r="B39" s="48"/>
      <c r="C39" s="44" t="s">
        <v>38</v>
      </c>
      <c r="D39" s="44" t="s">
        <v>39</v>
      </c>
      <c r="E39" s="44" t="s">
        <v>40</v>
      </c>
      <c r="F39" s="44" t="s">
        <v>41</v>
      </c>
    </row>
    <row r="40" customFormat="false" ht="25.5" hidden="false" customHeight="false" outlineLevel="0" collapsed="false">
      <c r="A40" s="50" t="s">
        <v>62</v>
      </c>
      <c r="B40" s="13" t="s">
        <v>47</v>
      </c>
      <c r="C40" s="51" t="n">
        <v>43603</v>
      </c>
      <c r="D40" s="52" t="s">
        <v>63</v>
      </c>
      <c r="E40" s="53" t="n">
        <v>70000</v>
      </c>
      <c r="F40" s="45" t="s">
        <v>45</v>
      </c>
    </row>
    <row r="41" customFormat="false" ht="25.5" hidden="false" customHeight="false" outlineLevel="0" collapsed="false">
      <c r="A41" s="50" t="s">
        <v>64</v>
      </c>
      <c r="B41" s="52" t="s">
        <v>49</v>
      </c>
      <c r="C41" s="51" t="n">
        <v>43603</v>
      </c>
      <c r="D41" s="52" t="s">
        <v>63</v>
      </c>
      <c r="E41" s="54" t="n">
        <v>16000</v>
      </c>
      <c r="F41" s="45" t="s">
        <v>45</v>
      </c>
    </row>
    <row r="42" customFormat="false" ht="25.5" hidden="false" customHeight="false" outlineLevel="0" collapsed="false">
      <c r="A42" s="50" t="s">
        <v>65</v>
      </c>
      <c r="B42" s="13" t="s">
        <v>56</v>
      </c>
      <c r="C42" s="51" t="n">
        <v>43603</v>
      </c>
      <c r="D42" s="52" t="s">
        <v>63</v>
      </c>
      <c r="E42" s="53" t="n">
        <v>8000</v>
      </c>
      <c r="F42" s="45" t="s">
        <v>45</v>
      </c>
    </row>
    <row r="43" customFormat="false" ht="25.5" hidden="false" customHeight="false" outlineLevel="0" collapsed="false">
      <c r="A43" s="50" t="s">
        <v>66</v>
      </c>
      <c r="B43" s="52" t="s">
        <v>67</v>
      </c>
      <c r="C43" s="51" t="n">
        <v>43603</v>
      </c>
      <c r="D43" s="52" t="s">
        <v>63</v>
      </c>
      <c r="E43" s="53" t="n">
        <v>20000</v>
      </c>
      <c r="F43" s="45" t="s">
        <v>45</v>
      </c>
    </row>
    <row r="44" customFormat="false" ht="25.5" hidden="false" customHeight="false" outlineLevel="0" collapsed="false">
      <c r="A44" s="50" t="s">
        <v>68</v>
      </c>
      <c r="B44" s="55" t="s">
        <v>50</v>
      </c>
      <c r="C44" s="51" t="n">
        <v>43603</v>
      </c>
      <c r="D44" s="52" t="s">
        <v>63</v>
      </c>
      <c r="E44" s="34" t="n">
        <v>20000</v>
      </c>
      <c r="F44" s="45" t="s">
        <v>45</v>
      </c>
    </row>
    <row r="45" customFormat="false" ht="25.5" hidden="false" customHeight="false" outlineLevel="0" collapsed="false">
      <c r="A45" s="50" t="s">
        <v>48</v>
      </c>
      <c r="B45" s="55" t="s">
        <v>69</v>
      </c>
      <c r="C45" s="51" t="n">
        <v>43603</v>
      </c>
      <c r="D45" s="52" t="s">
        <v>63</v>
      </c>
      <c r="E45" s="34" t="n">
        <v>8000</v>
      </c>
      <c r="F45" s="45" t="s">
        <v>45</v>
      </c>
    </row>
    <row r="46" customFormat="false" ht="25.5" hidden="false" customHeight="false" outlineLevel="0" collapsed="false">
      <c r="A46" s="50" t="s">
        <v>48</v>
      </c>
      <c r="B46" s="55" t="s">
        <v>70</v>
      </c>
      <c r="C46" s="51" t="n">
        <v>43603</v>
      </c>
      <c r="D46" s="52" t="s">
        <v>63</v>
      </c>
      <c r="E46" s="34" t="n">
        <v>8000</v>
      </c>
      <c r="F46" s="45" t="s">
        <v>45</v>
      </c>
    </row>
    <row r="47" customFormat="false" ht="25.5" hidden="false" customHeight="false" outlineLevel="0" collapsed="false">
      <c r="A47" s="50" t="s">
        <v>51</v>
      </c>
      <c r="B47" s="13" t="s">
        <v>53</v>
      </c>
      <c r="C47" s="51" t="n">
        <v>43603</v>
      </c>
      <c r="D47" s="52" t="s">
        <v>63</v>
      </c>
      <c r="E47" s="53" t="n">
        <v>5000</v>
      </c>
      <c r="F47" s="45" t="s">
        <v>45</v>
      </c>
    </row>
    <row r="48" customFormat="false" ht="25.5" hidden="false" customHeight="false" outlineLevel="0" collapsed="false">
      <c r="A48" s="50" t="s">
        <v>51</v>
      </c>
      <c r="B48" s="56" t="s">
        <v>71</v>
      </c>
      <c r="C48" s="51" t="n">
        <v>43603</v>
      </c>
      <c r="D48" s="52" t="s">
        <v>63</v>
      </c>
      <c r="E48" s="53" t="n">
        <v>5000</v>
      </c>
      <c r="F48" s="45" t="s">
        <v>45</v>
      </c>
    </row>
    <row r="49" customFormat="false" ht="25.5" hidden="false" customHeight="false" outlineLevel="0" collapsed="false">
      <c r="A49" s="50" t="s">
        <v>51</v>
      </c>
      <c r="B49" s="13" t="s">
        <v>72</v>
      </c>
      <c r="C49" s="51" t="n">
        <v>43603</v>
      </c>
      <c r="D49" s="52" t="s">
        <v>63</v>
      </c>
      <c r="E49" s="53" t="n">
        <v>5000</v>
      </c>
      <c r="F49" s="45" t="s">
        <v>45</v>
      </c>
    </row>
    <row r="50" customFormat="false" ht="25.5" hidden="false" customHeight="false" outlineLevel="0" collapsed="false">
      <c r="A50" s="50" t="s">
        <v>51</v>
      </c>
      <c r="B50" s="13" t="s">
        <v>73</v>
      </c>
      <c r="C50" s="51" t="n">
        <v>43603</v>
      </c>
      <c r="D50" s="52" t="s">
        <v>63</v>
      </c>
      <c r="E50" s="53" t="n">
        <v>5000</v>
      </c>
      <c r="F50" s="45" t="s">
        <v>45</v>
      </c>
    </row>
    <row r="51" customFormat="false" ht="25.5" hidden="false" customHeight="false" outlineLevel="0" collapsed="false">
      <c r="A51" s="50" t="s">
        <v>51</v>
      </c>
      <c r="B51" s="13" t="s">
        <v>74</v>
      </c>
      <c r="C51" s="51" t="n">
        <v>43603</v>
      </c>
      <c r="D51" s="52" t="s">
        <v>63</v>
      </c>
      <c r="E51" s="53" t="n">
        <v>5000</v>
      </c>
      <c r="F51" s="45" t="s">
        <v>45</v>
      </c>
    </row>
    <row r="52" customFormat="false" ht="25.5" hidden="false" customHeight="false" outlineLevel="0" collapsed="false">
      <c r="A52" s="50" t="s">
        <v>51</v>
      </c>
      <c r="B52" s="52" t="s">
        <v>75</v>
      </c>
      <c r="C52" s="51" t="n">
        <v>43603</v>
      </c>
      <c r="D52" s="52" t="s">
        <v>63</v>
      </c>
      <c r="E52" s="53" t="n">
        <v>5000</v>
      </c>
      <c r="F52" s="45" t="s">
        <v>45</v>
      </c>
    </row>
    <row r="54" customFormat="false" ht="12.75" hidden="false" customHeight="false" outlineLevel="0" collapsed="false">
      <c r="A54" s="3" t="s">
        <v>76</v>
      </c>
    </row>
    <row r="55" customFormat="false" ht="12.75" hidden="false" customHeight="false" outlineLevel="0" collapsed="false">
      <c r="E55" s="3"/>
    </row>
    <row r="56" customFormat="false" ht="12.75" hidden="false" customHeight="false" outlineLevel="0" collapsed="false">
      <c r="A56" s="3"/>
    </row>
    <row r="57" customFormat="false" ht="38.25" hidden="false" customHeight="false" outlineLevel="0" collapsed="false">
      <c r="A57" s="49" t="s">
        <v>37</v>
      </c>
      <c r="B57" s="48"/>
      <c r="C57" s="44" t="s">
        <v>38</v>
      </c>
      <c r="D57" s="44" t="s">
        <v>39</v>
      </c>
      <c r="E57" s="44" t="s">
        <v>77</v>
      </c>
      <c r="F57" s="44" t="s">
        <v>41</v>
      </c>
    </row>
    <row r="58" customFormat="false" ht="25.5" hidden="false" customHeight="false" outlineLevel="0" collapsed="false">
      <c r="A58" s="50" t="s">
        <v>62</v>
      </c>
      <c r="B58" s="13" t="s">
        <v>47</v>
      </c>
      <c r="C58" s="51" t="n">
        <v>43603</v>
      </c>
      <c r="D58" s="52" t="s">
        <v>63</v>
      </c>
      <c r="E58" s="53" t="n">
        <v>63571.59</v>
      </c>
      <c r="F58" s="45" t="s">
        <v>45</v>
      </c>
    </row>
    <row r="59" customFormat="false" ht="25.5" hidden="false" customHeight="false" outlineLevel="0" collapsed="false">
      <c r="A59" s="50" t="s">
        <v>64</v>
      </c>
      <c r="B59" s="52" t="s">
        <v>49</v>
      </c>
      <c r="C59" s="51" t="n">
        <v>43603</v>
      </c>
      <c r="D59" s="52" t="s">
        <v>63</v>
      </c>
      <c r="E59" s="54" t="n">
        <v>27902.13</v>
      </c>
      <c r="F59" s="45" t="s">
        <v>45</v>
      </c>
    </row>
    <row r="60" customFormat="false" ht="25.5" hidden="false" customHeight="false" outlineLevel="0" collapsed="false">
      <c r="A60" s="50" t="s">
        <v>65</v>
      </c>
      <c r="B60" s="13" t="s">
        <v>56</v>
      </c>
      <c r="C60" s="51" t="n">
        <v>43603</v>
      </c>
      <c r="D60" s="52" t="s">
        <v>63</v>
      </c>
      <c r="E60" s="53" t="n">
        <v>19602.13</v>
      </c>
      <c r="F60" s="45" t="s">
        <v>45</v>
      </c>
    </row>
    <row r="61" customFormat="false" ht="25.5" hidden="false" customHeight="false" outlineLevel="0" collapsed="false">
      <c r="A61" s="50" t="s">
        <v>66</v>
      </c>
      <c r="B61" s="52" t="s">
        <v>67</v>
      </c>
      <c r="C61" s="51" t="n">
        <v>43603</v>
      </c>
      <c r="D61" s="52" t="s">
        <v>63</v>
      </c>
      <c r="E61" s="53" t="n">
        <v>26502.14</v>
      </c>
      <c r="F61" s="45" t="s">
        <v>45</v>
      </c>
    </row>
    <row r="62" customFormat="false" ht="25.5" hidden="false" customHeight="false" outlineLevel="0" collapsed="false">
      <c r="A62" s="50" t="s">
        <v>68</v>
      </c>
      <c r="B62" s="55" t="s">
        <v>50</v>
      </c>
      <c r="C62" s="51" t="n">
        <v>43603</v>
      </c>
      <c r="D62" s="52" t="s">
        <v>63</v>
      </c>
      <c r="E62" s="34" t="n">
        <v>29835.47</v>
      </c>
      <c r="F62" s="45" t="s">
        <v>45</v>
      </c>
    </row>
    <row r="63" customFormat="false" ht="25.5" hidden="false" customHeight="false" outlineLevel="0" collapsed="false">
      <c r="A63" s="50" t="s">
        <v>48</v>
      </c>
      <c r="B63" s="55" t="s">
        <v>69</v>
      </c>
      <c r="C63" s="51" t="n">
        <v>43603</v>
      </c>
      <c r="D63" s="52" t="s">
        <v>63</v>
      </c>
      <c r="E63" s="57" t="n">
        <v>14140.91</v>
      </c>
      <c r="F63" s="45" t="s">
        <v>45</v>
      </c>
    </row>
    <row r="64" customFormat="false" ht="25.5" hidden="false" customHeight="false" outlineLevel="0" collapsed="false">
      <c r="A64" s="50" t="s">
        <v>48</v>
      </c>
      <c r="B64" s="55" t="s">
        <v>70</v>
      </c>
      <c r="C64" s="51" t="n">
        <v>43603</v>
      </c>
      <c r="D64" s="52" t="s">
        <v>63</v>
      </c>
      <c r="E64" s="34" t="n">
        <v>14140.91</v>
      </c>
      <c r="F64" s="45" t="s">
        <v>45</v>
      </c>
    </row>
    <row r="65" customFormat="false" ht="25.5" hidden="false" customHeight="false" outlineLevel="0" collapsed="false">
      <c r="A65" s="50" t="s">
        <v>51</v>
      </c>
      <c r="B65" s="13" t="s">
        <v>53</v>
      </c>
      <c r="C65" s="51" t="n">
        <v>43603</v>
      </c>
      <c r="D65" s="52" t="s">
        <v>63</v>
      </c>
      <c r="E65" s="53" t="n">
        <v>18452.13</v>
      </c>
      <c r="F65" s="45" t="s">
        <v>45</v>
      </c>
    </row>
    <row r="66" customFormat="false" ht="25.5" hidden="false" customHeight="false" outlineLevel="0" collapsed="false">
      <c r="A66" s="50" t="s">
        <v>51</v>
      </c>
      <c r="B66" s="56" t="s">
        <v>71</v>
      </c>
      <c r="C66" s="51" t="n">
        <v>43603</v>
      </c>
      <c r="D66" s="52" t="s">
        <v>63</v>
      </c>
      <c r="E66" s="53" t="n">
        <v>10799.25</v>
      </c>
      <c r="F66" s="45" t="s">
        <v>45</v>
      </c>
    </row>
    <row r="67" customFormat="false" ht="25.5" hidden="false" customHeight="false" outlineLevel="0" collapsed="false">
      <c r="A67" s="50" t="s">
        <v>51</v>
      </c>
      <c r="B67" s="13" t="s">
        <v>72</v>
      </c>
      <c r="C67" s="51" t="n">
        <v>43603</v>
      </c>
      <c r="D67" s="52" t="s">
        <v>63</v>
      </c>
      <c r="E67" s="58" t="n">
        <v>10449.25</v>
      </c>
      <c r="F67" s="45" t="s">
        <v>45</v>
      </c>
    </row>
    <row r="68" customFormat="false" ht="25.5" hidden="false" customHeight="false" outlineLevel="0" collapsed="false">
      <c r="A68" s="50" t="s">
        <v>51</v>
      </c>
      <c r="B68" s="13" t="s">
        <v>73</v>
      </c>
      <c r="C68" s="51" t="n">
        <v>43603</v>
      </c>
      <c r="D68" s="52" t="s">
        <v>63</v>
      </c>
      <c r="E68" s="58" t="n">
        <v>8157.58</v>
      </c>
      <c r="F68" s="45" t="s">
        <v>45</v>
      </c>
    </row>
    <row r="69" customFormat="false" ht="25.5" hidden="false" customHeight="false" outlineLevel="0" collapsed="false">
      <c r="A69" s="50" t="s">
        <v>51</v>
      </c>
      <c r="B69" s="13" t="s">
        <v>74</v>
      </c>
      <c r="C69" s="51" t="n">
        <v>43603</v>
      </c>
      <c r="D69" s="52" t="s">
        <v>63</v>
      </c>
      <c r="E69" s="58" t="n">
        <v>8507.58</v>
      </c>
      <c r="F69" s="45" t="s">
        <v>45</v>
      </c>
    </row>
    <row r="70" customFormat="false" ht="25.5" hidden="false" customHeight="false" outlineLevel="0" collapsed="false">
      <c r="A70" s="50" t="s">
        <v>51</v>
      </c>
      <c r="B70" s="52" t="s">
        <v>75</v>
      </c>
      <c r="C70" s="51" t="n">
        <v>43603</v>
      </c>
      <c r="D70" s="52" t="s">
        <v>63</v>
      </c>
      <c r="E70" s="58" t="n">
        <v>6757.58</v>
      </c>
      <c r="F70" s="45" t="s">
        <v>45</v>
      </c>
    </row>
    <row r="72" customFormat="false" ht="12.75" hidden="false" customHeight="false" outlineLevel="0" collapsed="false">
      <c r="A72" s="3" t="s">
        <v>78</v>
      </c>
    </row>
    <row r="75" customFormat="false" ht="25.5" hidden="false" customHeight="false" outlineLevel="0" collapsed="false">
      <c r="A75" s="49" t="s">
        <v>37</v>
      </c>
      <c r="B75" s="48"/>
      <c r="C75" s="44" t="s">
        <v>38</v>
      </c>
      <c r="D75" s="44" t="s">
        <v>39</v>
      </c>
      <c r="E75" s="44" t="s">
        <v>40</v>
      </c>
      <c r="F75" s="44" t="s">
        <v>41</v>
      </c>
    </row>
    <row r="76" customFormat="false" ht="25.5" hidden="false" customHeight="false" outlineLevel="0" collapsed="false">
      <c r="A76" s="50" t="s">
        <v>79</v>
      </c>
      <c r="B76" s="13" t="s">
        <v>47</v>
      </c>
      <c r="C76" s="51" t="n">
        <v>44695</v>
      </c>
      <c r="D76" s="51" t="n">
        <v>45657</v>
      </c>
      <c r="E76" s="53" t="n">
        <v>70000</v>
      </c>
      <c r="F76" s="45" t="s">
        <v>45</v>
      </c>
    </row>
    <row r="77" customFormat="false" ht="25.5" hidden="false" customHeight="false" outlineLevel="0" collapsed="false">
      <c r="A77" s="50" t="s">
        <v>64</v>
      </c>
      <c r="B77" s="52" t="s">
        <v>80</v>
      </c>
      <c r="C77" s="51" t="n">
        <v>44695</v>
      </c>
      <c r="D77" s="51" t="n">
        <v>45657</v>
      </c>
      <c r="E77" s="54" t="n">
        <v>16000</v>
      </c>
      <c r="F77" s="45" t="s">
        <v>45</v>
      </c>
    </row>
    <row r="78" customFormat="false" ht="25.5" hidden="false" customHeight="false" outlineLevel="0" collapsed="false">
      <c r="A78" s="50" t="s">
        <v>48</v>
      </c>
      <c r="B78" s="55" t="s">
        <v>69</v>
      </c>
      <c r="C78" s="51" t="n">
        <v>44695</v>
      </c>
      <c r="D78" s="51" t="n">
        <v>45657</v>
      </c>
      <c r="E78" s="57" t="n">
        <v>8000</v>
      </c>
      <c r="F78" s="45" t="s">
        <v>45</v>
      </c>
    </row>
    <row r="79" customFormat="false" ht="25.5" hidden="false" customHeight="false" outlineLevel="0" collapsed="false">
      <c r="A79" s="50" t="s">
        <v>81</v>
      </c>
      <c r="B79" s="13" t="s">
        <v>74</v>
      </c>
      <c r="C79" s="51" t="n">
        <v>44695</v>
      </c>
      <c r="D79" s="51" t="n">
        <v>45657</v>
      </c>
      <c r="E79" s="58" t="n">
        <v>8000</v>
      </c>
      <c r="F79" s="45" t="s">
        <v>45</v>
      </c>
    </row>
    <row r="80" customFormat="false" ht="25.5" hidden="false" customHeight="false" outlineLevel="0" collapsed="false">
      <c r="A80" s="50" t="s">
        <v>81</v>
      </c>
      <c r="B80" s="52" t="s">
        <v>82</v>
      </c>
      <c r="C80" s="51" t="n">
        <v>44695</v>
      </c>
      <c r="D80" s="51" t="n">
        <v>45657</v>
      </c>
      <c r="E80" s="58" t="n">
        <v>8000</v>
      </c>
      <c r="F80" s="45" t="s">
        <v>45</v>
      </c>
    </row>
    <row r="81" customFormat="false" ht="25.5" hidden="false" customHeight="false" outlineLevel="0" collapsed="false">
      <c r="A81" s="50" t="s">
        <v>48</v>
      </c>
      <c r="B81" s="52" t="s">
        <v>83</v>
      </c>
      <c r="C81" s="51" t="n">
        <v>44695</v>
      </c>
      <c r="D81" s="51" t="n">
        <v>45657</v>
      </c>
      <c r="E81" s="58" t="n">
        <v>8000</v>
      </c>
      <c r="F81" s="45" t="s">
        <v>45</v>
      </c>
    </row>
    <row r="82" customFormat="false" ht="25.5" hidden="false" customHeight="false" outlineLevel="0" collapsed="false">
      <c r="A82" s="50" t="s">
        <v>84</v>
      </c>
      <c r="B82" s="13" t="s">
        <v>56</v>
      </c>
      <c r="C82" s="51" t="n">
        <v>44695</v>
      </c>
      <c r="D82" s="51" t="n">
        <v>45657</v>
      </c>
      <c r="E82" s="53" t="n">
        <v>5000</v>
      </c>
      <c r="F82" s="45" t="s">
        <v>45</v>
      </c>
    </row>
    <row r="83" customFormat="false" ht="25.5" hidden="false" customHeight="false" outlineLevel="0" collapsed="false">
      <c r="A83" s="50" t="s">
        <v>85</v>
      </c>
      <c r="B83" s="13" t="s">
        <v>73</v>
      </c>
      <c r="C83" s="51" t="n">
        <v>44695</v>
      </c>
      <c r="D83" s="51" t="n">
        <v>45657</v>
      </c>
      <c r="E83" s="58" t="n">
        <v>5000</v>
      </c>
      <c r="F83" s="45" t="s">
        <v>45</v>
      </c>
    </row>
    <row r="84" customFormat="false" ht="25.5" hidden="false" customHeight="false" outlineLevel="0" collapsed="false">
      <c r="A84" s="50" t="s">
        <v>85</v>
      </c>
      <c r="B84" s="13" t="s">
        <v>86</v>
      </c>
      <c r="C84" s="51" t="n">
        <v>44695</v>
      </c>
      <c r="D84" s="51" t="n">
        <v>45657</v>
      </c>
      <c r="E84" s="58" t="n">
        <v>5000</v>
      </c>
      <c r="F84" s="45" t="s">
        <v>45</v>
      </c>
    </row>
    <row r="85" customFormat="false" ht="25.5" hidden="false" customHeight="false" outlineLevel="0" collapsed="false">
      <c r="A85" s="50" t="s">
        <v>51</v>
      </c>
      <c r="B85" s="13" t="s">
        <v>87</v>
      </c>
      <c r="C85" s="51" t="n">
        <v>44695</v>
      </c>
      <c r="D85" s="51" t="n">
        <v>45657</v>
      </c>
      <c r="E85" s="58" t="n">
        <v>5000</v>
      </c>
      <c r="F85" s="45" t="s">
        <v>45</v>
      </c>
    </row>
    <row r="86" customFormat="false" ht="25.5" hidden="false" customHeight="false" outlineLevel="0" collapsed="false">
      <c r="A86" s="50" t="s">
        <v>51</v>
      </c>
      <c r="B86" s="13" t="s">
        <v>88</v>
      </c>
      <c r="C86" s="51" t="n">
        <v>44695</v>
      </c>
      <c r="D86" s="51" t="n">
        <v>45657</v>
      </c>
      <c r="E86" s="58" t="n">
        <v>5000</v>
      </c>
      <c r="F86" s="45" t="s">
        <v>45</v>
      </c>
    </row>
    <row r="87" customFormat="false" ht="25.5" hidden="false" customHeight="false" outlineLevel="0" collapsed="false">
      <c r="A87" s="50" t="s">
        <v>51</v>
      </c>
      <c r="B87" s="13" t="s">
        <v>89</v>
      </c>
      <c r="C87" s="51" t="n">
        <v>44695</v>
      </c>
      <c r="D87" s="51" t="n">
        <v>45657</v>
      </c>
      <c r="E87" s="58" t="n">
        <v>5000</v>
      </c>
      <c r="F87" s="45" t="s">
        <v>45</v>
      </c>
    </row>
    <row r="88" customFormat="false" ht="25.5" hidden="false" customHeight="false" outlineLevel="0" collapsed="false">
      <c r="A88" s="50" t="s">
        <v>51</v>
      </c>
      <c r="B88" s="13" t="s">
        <v>90</v>
      </c>
      <c r="C88" s="51" t="n">
        <v>44695</v>
      </c>
      <c r="D88" s="51" t="n">
        <v>45657</v>
      </c>
      <c r="E88" s="58" t="n">
        <v>5000</v>
      </c>
      <c r="F88" s="45" t="s">
        <v>45</v>
      </c>
    </row>
    <row r="89" customFormat="false" ht="12.75" hidden="false" customHeight="false" outlineLevel="0" collapsed="false">
      <c r="A89" s="3"/>
    </row>
    <row r="90" customFormat="false" ht="12.75" hidden="false" customHeight="false" outlineLevel="0" collapsed="false">
      <c r="A90" s="3" t="s">
        <v>76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2.7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Collabora_Office/6.4.10.2$Windows_X86_64 LibreOffice_project/d96bd78a1cb4bf102a01a61f5bc27a0e8bae2d5c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>Tampieri Luca</cp:lastModifiedBy>
  <cp:lastPrinted>2023-03-01T11:53:14Z</cp:lastPrinted>
  <dcterms:modified xsi:type="dcterms:W3CDTF">2023-12-12T17:15:30Z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