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media/image12.wmf" ContentType="image/x-wmf"/>
  <Override PartName="/xl/media/image13.wmf" ContentType="image/x-wmf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Dati Bilancio 2022" sheetId="1" state="visible" r:id="rId2"/>
    <sheet name="Amministrazione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<sst xmlns="http://schemas.openxmlformats.org/spreadsheetml/2006/main" count="78" uniqueCount="64">
  <si>
    <t xml:space="preserve">ROMAGNA ACQUE</t>
  </si>
  <si>
    <t xml:space="preserve">SOCIETA' DELLE FONTI S.p.A.</t>
  </si>
  <si>
    <t xml:space="preserve">C.F. -  Registro imprese di Forlì : 00337870406</t>
  </si>
  <si>
    <t xml:space="preserve">Sede legale in Forlì - Piazza Orsi Mangelli, 10</t>
  </si>
  <si>
    <t xml:space="preserve">Sito internet: www.romagnacque.it</t>
  </si>
  <si>
    <t xml:space="preserve">Pec: mail@pec.romagnacque.it</t>
  </si>
  <si>
    <t xml:space="preserve">Enti appartenenti all'Unione Comuni della Bassa Romagna Soci</t>
  </si>
  <si>
    <t xml:space="preserve">Valore nominale partecipazione</t>
  </si>
  <si>
    <t xml:space="preserve">Valore % (partecipazione diretta)</t>
  </si>
  <si>
    <t xml:space="preserve">Valore % (partecipazione indiretta/TE.AM. S.r.l.)</t>
  </si>
  <si>
    <t xml:space="preserve">Durata dell'impegno</t>
  </si>
  <si>
    <r>
      <rPr>
        <b val="true"/>
        <i val="true"/>
        <sz val="10"/>
        <rFont val="Arial"/>
        <family val="2"/>
        <charset val="1"/>
      </rPr>
      <t xml:space="preserve">Dividendi deliberati 2023 </t>
    </r>
    <r>
      <rPr>
        <sz val="10"/>
        <rFont val="Arial"/>
        <family val="2"/>
        <charset val="1"/>
      </rPr>
      <t xml:space="preserve">(deliberati su bilancio 2022)</t>
    </r>
  </si>
  <si>
    <t xml:space="preserve">Dividendi deliberati 2022 (deliberati su bilancio 2021)</t>
  </si>
  <si>
    <t xml:space="preserve">Dividendi deliberati 2021 (deliberati su bilancio 2020)</t>
  </si>
  <si>
    <t xml:space="preserve">Dividendi erogati 2020 (deliberati su bilancio 2019)</t>
  </si>
  <si>
    <t xml:space="preserve">Dividendi erogati 2019 (deliberati su bilancio 2018)</t>
  </si>
  <si>
    <t xml:space="preserve">Onere complessivo gravante sul bilancio 2023 dell'ente</t>
  </si>
  <si>
    <t xml:space="preserve">Tipologia spesa</t>
  </si>
  <si>
    <t xml:space="preserve">COMUNE DI LUGO</t>
  </si>
  <si>
    <t xml:space="preserve">Indeterminato</t>
  </si>
  <si>
    <t xml:space="preserve">COMUNE DI FUSIGNANO</t>
  </si>
  <si>
    <t xml:space="preserve">COMUNE DI BAGNACAVALLO</t>
  </si>
  <si>
    <t xml:space="preserve">COMUNE DI ALFONSINE</t>
  </si>
  <si>
    <t xml:space="preserve">COMUNE DI COTIGNOLA</t>
  </si>
  <si>
    <t xml:space="preserve">TOTALE COMUNI UNIONE</t>
  </si>
  <si>
    <t xml:space="preserve">Principali dati di bilancio</t>
  </si>
  <si>
    <t xml:space="preserve">CAPITALE SOCIALE</t>
  </si>
  <si>
    <t xml:space="preserve">CAPITALE NETTO</t>
  </si>
  <si>
    <t xml:space="preserve">UTILE/PERDITA</t>
  </si>
  <si>
    <t xml:space="preserve">VALORE DELLA PRODUZIONE</t>
  </si>
  <si>
    <t xml:space="preserve">SPESE DI PERSONALE</t>
  </si>
  <si>
    <t xml:space="preserve">COSTI DELLA PRODUZIONE</t>
  </si>
  <si>
    <t xml:space="preserve">Pertecipazioni in imprese collegate</t>
  </si>
  <si>
    <t xml:space="preserve">Quota di partecipazione</t>
  </si>
  <si>
    <t xml:space="preserve">Patrimonio netto  31/12/2022</t>
  </si>
  <si>
    <t xml:space="preserve">Plurima S.p.A.</t>
  </si>
  <si>
    <t xml:space="preserve">Acqua Ingegneria S.r.l.</t>
  </si>
  <si>
    <t xml:space="preserve">Sede legale in Forlì - Piazza del Lavoro 35</t>
  </si>
  <si>
    <t xml:space="preserve">Forma amministrativa adottata</t>
  </si>
  <si>
    <t xml:space="preserve">Consiglio di amministrazione</t>
  </si>
  <si>
    <t xml:space="preserve">Qualifica</t>
  </si>
  <si>
    <t xml:space="preserve">Decorrenza Carica</t>
  </si>
  <si>
    <t xml:space="preserve">Scadenza Carica</t>
  </si>
  <si>
    <t xml:space="preserve">Compenso annuo</t>
  </si>
  <si>
    <t xml:space="preserve">Rappresentante dell'ente locale</t>
  </si>
  <si>
    <t xml:space="preserve">Presidente consiglio amministrazione</t>
  </si>
  <si>
    <t xml:space="preserve">BERNABE' TONINO</t>
  </si>
  <si>
    <t xml:space="preserve">€46.000,00*</t>
  </si>
  <si>
    <t xml:space="preserve">NO - nominato dall'assemblea dei soci</t>
  </si>
  <si>
    <t xml:space="preserve">Consigliere e Vicepresidente</t>
  </si>
  <si>
    <t xml:space="preserve">ROBERTO BIONDI</t>
  </si>
  <si>
    <t xml:space="preserve">€12.000,00**</t>
  </si>
  <si>
    <t xml:space="preserve">Consigliere</t>
  </si>
  <si>
    <t xml:space="preserve">GIOVANNI CROCETTI BERNARDI</t>
  </si>
  <si>
    <t xml:space="preserve">SI - nominato su indicazione del coordinamento soci dell'area territoriale Ravenna ai sensi della convenzione ex articolo 30 TUEL</t>
  </si>
  <si>
    <t xml:space="preserve">BUBBOLINI GIULIA</t>
  </si>
  <si>
    <t xml:space="preserve">€12.000,00***</t>
  </si>
  <si>
    <t xml:space="preserve">LAMA SONIA</t>
  </si>
  <si>
    <t xml:space="preserve">*di cui (Euro 36.000 con decorrenza 29/06/2022 ed Euro 10.000 con decorrenza dall’attribuzione delle deleghe da parte del Consiglio di Amministrazione) </t>
  </si>
  <si>
    <t xml:space="preserve">e a cui è necessario aggiungere Euro 2.545,00 (Trattasi di importi corrispondenti a quanto transitato nel Libro Unico del Lavoro (LUL) nell’anno 2021)</t>
  </si>
  <si>
    <t xml:space="preserve">** a questo compenso è necessario aggiungere:</t>
  </si>
  <si>
    <t xml:space="preserve">Euro 44,00 (Trattasi di importi corrispondenti a quanto transitato nel Libro Unico del Lavoro (LUL) nell’anno 2021) </t>
  </si>
  <si>
    <t xml:space="preserve">*** a questo compenso è necessario aggiungere:</t>
  </si>
  <si>
    <t xml:space="preserve">Euro 8,00 (Trattasi di importi corrispondenti a quanto transitato nel Libro Unico del Lavoro (LUL) nell’anno 2021) 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</si>
</sst>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-* #,##0.00_-;\-* #,##0.00_-;_-* \-??_-;_-@_-"/>
    <numFmt numFmtId="166" formatCode="_-* #,##0.000000000_-;\-* #,##0.000000000_-;_-* \-??_-;_-@_-"/>
    <numFmt numFmtId="167" formatCode="_-[$€-2]\ * #,##0.00_-;\-[$€-2]\ * #,##0.00_-;_-[$€-2]\ * \-??_-"/>
    <numFmt numFmtId="168" formatCode="0.0000"/>
    <numFmt numFmtId="169" formatCode="0.00000"/>
    <numFmt numFmtId="170" formatCode="_-&quot;€ &quot;* #,##0.00_-;&quot;-€ &quot;* #,##0.00_-;_-&quot;€ &quot;* \-??_-;_-@_-"/>
    <numFmt numFmtId="171" formatCode="0.00%"/>
    <numFmt numFmtId="172" formatCode="_-[$€-2]\ * #,##0.00_-;\-[$€-2]\ * #,##0.00_-;_-[$€-2]\ * \-??_-;_-@_-"/>
    <numFmt numFmtId="173" formatCode="#,##0.00"/>
    <numFmt numFmtId="174" formatCode="_-[$€-2]\ * #,##0_-;\-[$€-2]\ * #,##0_-;_-[$€-2]\ * \-??_-"/>
    <numFmt numFmtId="175" formatCode="dd/mm/yyyy"/>
  </numFmts>
  <fonts count="11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sz val="10"/>
      <color rgb="FF0066CC"/>
      <name val="Verdana"/>
      <family val="2"/>
      <charset val="1"/>
    </font>
    <font>
      <b val="true"/>
      <sz val="10"/>
      <color rgb="FF000000"/>
      <name val="Arial"/>
      <family val="0"/>
    </font>
    <font>
      <sz val="10"/>
      <color rgb="FF000000"/>
      <name val="Arial"/>
      <family val="0"/>
    </font>
    <font>
      <sz val="10"/>
      <color rgb="FF000000"/>
      <name val="Times New Roman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0D0D0"/>
        <bgColor rgb="FFC0C0C0"/>
      </patternFill>
    </fill>
    <fill>
      <patternFill patternType="solid">
        <fgColor rgb="FFFFFF99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7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2" xfId="2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2" xfId="2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5" fillId="0" borderId="2" xfId="2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71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2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2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15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2" xfId="2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0" fillId="0" borderId="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2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3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85680</xdr:colOff>
      <xdr:row>14</xdr:row>
      <xdr:rowOff>66960</xdr:rowOff>
    </xdr:from>
    <xdr:to>
      <xdr:col>3</xdr:col>
      <xdr:colOff>977760</xdr:colOff>
      <xdr:row>21</xdr:row>
      <xdr:rowOff>73800</xdr:rowOff>
    </xdr:to>
    <xdr:sp>
      <xdr:nvSpPr>
        <xdr:cNvPr id="0" name="CustomShape 1"/>
        <xdr:cNvSpPr/>
      </xdr:nvSpPr>
      <xdr:spPr>
        <a:xfrm>
          <a:off x="85680" y="2352960"/>
          <a:ext cx="6112080" cy="114012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27360" rIns="0" tIns="23040" bIns="0">
          <a:noAutofit/>
        </a:bodyPr>
        <a:p>
          <a:pPr>
            <a:lnSpc>
              <a:spcPct val="100000"/>
            </a:lnSpc>
          </a:pPr>
          <a:r>
            <a:rPr b="1" lang="it-IT" sz="1000" spc="-1" strike="noStrike">
              <a:solidFill>
                <a:srgbClr val="000000"/>
              </a:solidFill>
              <a:latin typeface="Arial"/>
            </a:rPr>
            <a:t>Principale attività svolta: </a:t>
          </a:r>
          <a:endParaRPr b="0" lang="it-IT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it-IT" sz="1000" spc="-1" strike="noStrike">
              <a:solidFill>
                <a:srgbClr val="000000"/>
              </a:solidFill>
              <a:latin typeface="Arial"/>
            </a:rPr>
            <a:t>Gestione impianti, reti e serbatoi costituenti il complesso idrico denominato "acquedotto della Romagna"; progettazione e costruzione opere, infrastrutture e impianti afferenti ai servizi del ciclo integrato dell'acqua</a:t>
          </a:r>
          <a:endParaRPr b="0" lang="it-IT" sz="10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it-IT" sz="10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237960</xdr:colOff>
      <xdr:row>1</xdr:row>
      <xdr:rowOff>39960</xdr:rowOff>
    </xdr:from>
    <xdr:to>
      <xdr:col>1</xdr:col>
      <xdr:colOff>490320</xdr:colOff>
      <xdr:row>5</xdr:row>
      <xdr:rowOff>129600</xdr:rowOff>
    </xdr:to>
    <xdr:pic>
      <xdr:nvPicPr>
        <xdr:cNvPr id="1" name="Picture 9" descr=""/>
        <xdr:cNvPicPr/>
      </xdr:nvPicPr>
      <xdr:blipFill>
        <a:blip r:embed="rId1"/>
        <a:stretch/>
      </xdr:blipFill>
      <xdr:spPr>
        <a:xfrm>
          <a:off x="237960" y="201600"/>
          <a:ext cx="2711520" cy="7563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237960</xdr:colOff>
      <xdr:row>1</xdr:row>
      <xdr:rowOff>38160</xdr:rowOff>
    </xdr:from>
    <xdr:to>
      <xdr:col>1</xdr:col>
      <xdr:colOff>603720</xdr:colOff>
      <xdr:row>5</xdr:row>
      <xdr:rowOff>146880</xdr:rowOff>
    </xdr:to>
    <xdr:pic>
      <xdr:nvPicPr>
        <xdr:cNvPr id="2" name="Picture 3" descr=""/>
        <xdr:cNvPicPr/>
      </xdr:nvPicPr>
      <xdr:blipFill>
        <a:blip r:embed="rId1"/>
        <a:stretch/>
      </xdr:blipFill>
      <xdr:spPr>
        <a:xfrm>
          <a:off x="237960" y="199800"/>
          <a:ext cx="2704320" cy="7563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3:L51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F36" activeCellId="0" sqref="F36"/>
    </sheetView>
  </sheetViews>
  <sheetFormatPr defaultColWidth="21.73046875" defaultRowHeight="12.75" zeroHeight="false" outlineLevelRow="0" outlineLevelCol="0"/>
  <cols>
    <col collapsed="false" customWidth="true" hidden="false" outlineLevel="0" max="1" min="1" style="0" width="34.86"/>
    <col collapsed="false" customWidth="true" hidden="false" outlineLevel="0" max="3" min="3" style="0" width="17.42"/>
    <col collapsed="false" customWidth="true" hidden="false" outlineLevel="0" max="4" min="4" style="0" width="20.29"/>
    <col collapsed="false" customWidth="true" hidden="false" outlineLevel="0" max="6" min="5" style="0" width="17.14"/>
    <col collapsed="false" customWidth="true" hidden="false" outlineLevel="0" max="8" min="7" style="0" width="17.86"/>
    <col collapsed="false" customWidth="true" hidden="false" outlineLevel="0" max="9" min="9" style="0" width="17.29"/>
    <col collapsed="false" customWidth="true" hidden="false" outlineLevel="0" max="10" min="10" style="0" width="19.14"/>
  </cols>
  <sheetData>
    <row r="3" customFormat="false" ht="14.25" hidden="false" customHeight="true" outlineLevel="0" collapsed="false"/>
    <row r="8" customFormat="false" ht="12.75" hidden="false" customHeight="false" outlineLevel="0" collapsed="false">
      <c r="A8" s="1" t="s">
        <v>0</v>
      </c>
    </row>
    <row r="9" customFormat="false" ht="12.75" hidden="false" customHeight="false" outlineLevel="0" collapsed="false">
      <c r="A9" s="1" t="s">
        <v>1</v>
      </c>
    </row>
    <row r="10" customFormat="false" ht="12.75" hidden="false" customHeight="false" outlineLevel="0" collapsed="false">
      <c r="A10" s="0" t="s">
        <v>2</v>
      </c>
      <c r="C10" s="2"/>
      <c r="E10" s="3"/>
      <c r="F10" s="3"/>
      <c r="G10" s="3"/>
      <c r="H10" s="3"/>
    </row>
    <row r="11" customFormat="false" ht="12.75" hidden="false" customHeight="false" outlineLevel="0" collapsed="false">
      <c r="A11" s="0" t="s">
        <v>3</v>
      </c>
    </row>
    <row r="12" customFormat="false" ht="12.75" hidden="false" customHeight="false" outlineLevel="0" collapsed="false">
      <c r="A12" s="0" t="s">
        <v>4</v>
      </c>
      <c r="C12" s="2"/>
      <c r="E12" s="3"/>
      <c r="F12" s="3"/>
      <c r="G12" s="3"/>
      <c r="H12" s="3"/>
    </row>
    <row r="13" customFormat="false" ht="12.75" hidden="false" customHeight="false" outlineLevel="0" collapsed="false">
      <c r="A13" s="4" t="s">
        <v>5</v>
      </c>
    </row>
    <row r="14" customFormat="false" ht="12.75" hidden="false" customHeight="false" outlineLevel="0" collapsed="false">
      <c r="A14" s="1"/>
    </row>
    <row r="24" s="7" customFormat="true" ht="51" hidden="false" customHeight="false" outlineLevel="0" collapsed="false">
      <c r="A24" s="5" t="s">
        <v>6</v>
      </c>
      <c r="B24" s="6" t="s">
        <v>7</v>
      </c>
      <c r="C24" s="6" t="s">
        <v>8</v>
      </c>
      <c r="D24" s="6" t="s">
        <v>9</v>
      </c>
      <c r="E24" s="6" t="s">
        <v>10</v>
      </c>
      <c r="F24" s="6" t="s">
        <v>11</v>
      </c>
      <c r="G24" s="6" t="s">
        <v>12</v>
      </c>
      <c r="H24" s="6" t="s">
        <v>13</v>
      </c>
      <c r="I24" s="6" t="s">
        <v>14</v>
      </c>
      <c r="J24" s="6" t="s">
        <v>15</v>
      </c>
      <c r="K24" s="6" t="s">
        <v>16</v>
      </c>
      <c r="L24" s="6" t="s">
        <v>17</v>
      </c>
    </row>
    <row r="25" customFormat="false" ht="12.75" hidden="false" customHeight="false" outlineLevel="0" collapsed="false">
      <c r="A25" s="8" t="s">
        <v>18</v>
      </c>
      <c r="B25" s="9" t="n">
        <v>12451850.6</v>
      </c>
      <c r="C25" s="10" t="n">
        <f aca="false">ROUND(B25/$C$36*100,4)</f>
        <v>3.3168</v>
      </c>
      <c r="D25" s="11" t="n">
        <f aca="false">(39.7936*0.46)/100</f>
        <v>0.18305056</v>
      </c>
      <c r="E25" s="12" t="s">
        <v>19</v>
      </c>
      <c r="F25" s="13" t="n">
        <v>144660</v>
      </c>
      <c r="G25" s="13" t="n">
        <v>313430</v>
      </c>
      <c r="H25" s="13" t="n">
        <v>313430</v>
      </c>
      <c r="I25" s="13" t="n">
        <v>482200</v>
      </c>
      <c r="J25" s="9" t="n">
        <v>144660</v>
      </c>
      <c r="K25" s="14" t="n">
        <v>0</v>
      </c>
      <c r="L25" s="8"/>
    </row>
    <row r="26" customFormat="false" ht="12.75" hidden="false" customHeight="false" outlineLevel="0" collapsed="false">
      <c r="A26" s="15" t="s">
        <v>20</v>
      </c>
      <c r="B26" s="16" t="n">
        <v>2142276.08</v>
      </c>
      <c r="C26" s="10" t="n">
        <f aca="false">ROUND(B26/$C$36*100,4)</f>
        <v>0.5706</v>
      </c>
      <c r="D26" s="10" t="n">
        <f aca="false">(8.6527*0.46)/100</f>
        <v>0.03980242</v>
      </c>
      <c r="E26" s="17" t="s">
        <v>19</v>
      </c>
      <c r="F26" s="13" t="n">
        <v>24888</v>
      </c>
      <c r="G26" s="13" t="n">
        <v>53924</v>
      </c>
      <c r="H26" s="13" t="n">
        <v>53924</v>
      </c>
      <c r="I26" s="13" t="n">
        <v>82960</v>
      </c>
      <c r="J26" s="9" t="n">
        <v>24888</v>
      </c>
      <c r="K26" s="14" t="n">
        <v>0</v>
      </c>
      <c r="L26" s="8"/>
    </row>
    <row r="27" customFormat="false" ht="12.75" hidden="false" customHeight="false" outlineLevel="0" collapsed="false">
      <c r="A27" s="15" t="s">
        <v>21</v>
      </c>
      <c r="B27" s="16" t="n">
        <v>4797396.94</v>
      </c>
      <c r="C27" s="10" t="n">
        <f aca="false">ROUND(B27/$C$36*100,4)</f>
        <v>1.2779</v>
      </c>
      <c r="D27" s="10" t="n">
        <f aca="false">(17.8764*0.46)/100</f>
        <v>0.08223144</v>
      </c>
      <c r="E27" s="12" t="s">
        <v>19</v>
      </c>
      <c r="F27" s="13" t="n">
        <v>55734</v>
      </c>
      <c r="G27" s="13" t="n">
        <v>120757</v>
      </c>
      <c r="H27" s="13" t="n">
        <v>120757</v>
      </c>
      <c r="I27" s="13" t="n">
        <v>185780</v>
      </c>
      <c r="J27" s="9" t="n">
        <v>55734</v>
      </c>
      <c r="K27" s="14" t="n">
        <v>0</v>
      </c>
      <c r="L27" s="8"/>
    </row>
    <row r="28" customFormat="false" ht="12.75" hidden="false" customHeight="false" outlineLevel="0" collapsed="false">
      <c r="A28" s="8" t="s">
        <v>22</v>
      </c>
      <c r="B28" s="16" t="n">
        <v>3421547.5</v>
      </c>
      <c r="C28" s="10" t="n">
        <f aca="false">ROUND(B28/$C$36*100,4)</f>
        <v>0.9114</v>
      </c>
      <c r="D28" s="10" t="n">
        <f aca="false">(14.3791*0.46)/100</f>
        <v>0.06614386</v>
      </c>
      <c r="E28" s="12" t="s">
        <v>19</v>
      </c>
      <c r="F28" s="13" t="n">
        <v>39750</v>
      </c>
      <c r="G28" s="13" t="n">
        <v>86125</v>
      </c>
      <c r="H28" s="13" t="n">
        <v>86125</v>
      </c>
      <c r="I28" s="13" t="n">
        <v>132500</v>
      </c>
      <c r="J28" s="9" t="n">
        <v>39750</v>
      </c>
      <c r="K28" s="14" t="n">
        <v>0</v>
      </c>
      <c r="L28" s="8"/>
    </row>
    <row r="29" customFormat="false" ht="12.75" hidden="false" customHeight="false" outlineLevel="0" collapsed="false">
      <c r="A29" s="8" t="s">
        <v>23</v>
      </c>
      <c r="B29" s="16" t="n">
        <v>2315806.64</v>
      </c>
      <c r="C29" s="10" t="n">
        <f aca="false">ROUND(B29/$C$36*100,4)</f>
        <v>0.6169</v>
      </c>
      <c r="D29" s="10" t="n">
        <f aca="false">(8.9127*0.46)/100</f>
        <v>0.04099842</v>
      </c>
      <c r="E29" s="12" t="s">
        <v>19</v>
      </c>
      <c r="F29" s="13" t="n">
        <v>26904</v>
      </c>
      <c r="G29" s="13" t="n">
        <v>58292</v>
      </c>
      <c r="H29" s="13" t="n">
        <v>58292</v>
      </c>
      <c r="I29" s="13" t="n">
        <v>89680</v>
      </c>
      <c r="J29" s="9" t="n">
        <v>26904</v>
      </c>
      <c r="K29" s="14" t="n">
        <v>0</v>
      </c>
      <c r="L29" s="8"/>
    </row>
    <row r="30" customFormat="false" ht="12.75" hidden="false" customHeight="false" outlineLevel="0" collapsed="false">
      <c r="B30" s="18"/>
      <c r="J30" s="19"/>
    </row>
    <row r="31" customFormat="false" ht="12.75" hidden="false" customHeight="false" outlineLevel="0" collapsed="false">
      <c r="A31" s="20" t="s">
        <v>24</v>
      </c>
      <c r="B31" s="21" t="n">
        <f aca="false">SUM(B25:B29)</f>
        <v>25128877.76</v>
      </c>
      <c r="C31" s="22"/>
      <c r="D31" s="22"/>
      <c r="E31" s="8"/>
      <c r="F31" s="21" t="n">
        <f aca="false">SUM(F25:F30)</f>
        <v>291936</v>
      </c>
      <c r="G31" s="21" t="n">
        <v>632528</v>
      </c>
      <c r="H31" s="21" t="n">
        <v>632528</v>
      </c>
      <c r="I31" s="21" t="n">
        <v>973120</v>
      </c>
      <c r="J31" s="23" t="n">
        <v>291936</v>
      </c>
    </row>
    <row r="32" customFormat="false" ht="12.75" hidden="false" customHeight="false" outlineLevel="0" collapsed="false">
      <c r="B32" s="24"/>
    </row>
    <row r="33" customFormat="false" ht="12.75" hidden="false" customHeight="false" outlineLevel="0" collapsed="false">
      <c r="B33" s="25"/>
      <c r="C33" s="26"/>
      <c r="D33" s="27"/>
      <c r="E33" s="27"/>
      <c r="F33" s="27"/>
      <c r="G33" s="27"/>
      <c r="H33" s="27"/>
      <c r="I33" s="27"/>
    </row>
    <row r="34" customFormat="false" ht="12.75" hidden="false" customHeight="false" outlineLevel="0" collapsed="false">
      <c r="A34" s="28"/>
      <c r="B34" s="28"/>
    </row>
    <row r="35" customFormat="false" ht="12.75" hidden="false" customHeight="false" outlineLevel="0" collapsed="false">
      <c r="A35" s="29" t="s">
        <v>25</v>
      </c>
      <c r="B35" s="30" t="n">
        <v>2022</v>
      </c>
      <c r="C35" s="30" t="n">
        <v>2021</v>
      </c>
      <c r="D35" s="31" t="n">
        <v>2020</v>
      </c>
      <c r="I35" s="27"/>
    </row>
    <row r="36" customFormat="false" ht="12.75" hidden="false" customHeight="false" outlineLevel="0" collapsed="false">
      <c r="A36" s="8" t="s">
        <v>26</v>
      </c>
      <c r="B36" s="9" t="n">
        <v>375422521</v>
      </c>
      <c r="C36" s="9" t="n">
        <v>375422521</v>
      </c>
      <c r="D36" s="9" t="n">
        <v>375422521</v>
      </c>
      <c r="I36" s="19"/>
    </row>
    <row r="37" customFormat="false" ht="12.75" hidden="false" customHeight="false" outlineLevel="0" collapsed="false">
      <c r="A37" s="8" t="s">
        <v>27</v>
      </c>
      <c r="B37" s="9" t="n">
        <v>402994110</v>
      </c>
      <c r="C37" s="9" t="n">
        <v>405050582</v>
      </c>
      <c r="D37" s="9" t="n">
        <v>406719200</v>
      </c>
      <c r="I37" s="19"/>
    </row>
    <row r="38" customFormat="false" ht="12.75" hidden="false" customHeight="false" outlineLevel="0" collapsed="false">
      <c r="A38" s="20" t="s">
        <v>28</v>
      </c>
      <c r="B38" s="23" t="n">
        <v>7393429</v>
      </c>
      <c r="C38" s="23" t="n">
        <v>7781275</v>
      </c>
      <c r="D38" s="23" t="n">
        <v>6498349</v>
      </c>
      <c r="I38" s="19"/>
    </row>
    <row r="40" customFormat="false" ht="12.75" hidden="false" customHeight="false" outlineLevel="0" collapsed="false">
      <c r="A40" s="8" t="s">
        <v>29</v>
      </c>
      <c r="B40" s="9" t="n">
        <v>68721958</v>
      </c>
      <c r="C40" s="9" t="n">
        <v>58671781</v>
      </c>
      <c r="D40" s="9" t="n">
        <v>57158825</v>
      </c>
      <c r="H40" s="32"/>
      <c r="I40" s="19"/>
    </row>
    <row r="41" customFormat="false" ht="12.75" hidden="false" customHeight="false" outlineLevel="0" collapsed="false">
      <c r="A41" s="8" t="s">
        <v>30</v>
      </c>
      <c r="B41" s="9" t="n">
        <v>9076792</v>
      </c>
      <c r="C41" s="9" t="n">
        <v>8881872</v>
      </c>
      <c r="D41" s="9" t="n">
        <v>8728711</v>
      </c>
      <c r="H41" s="32"/>
      <c r="I41" s="19"/>
    </row>
    <row r="42" customFormat="false" ht="12.75" hidden="false" customHeight="false" outlineLevel="0" collapsed="false">
      <c r="H42" s="32"/>
    </row>
    <row r="43" customFormat="false" ht="15.75" hidden="false" customHeight="true" outlineLevel="0" collapsed="false">
      <c r="A43" s="8" t="s">
        <v>31</v>
      </c>
      <c r="B43" s="9" t="n">
        <v>60050990</v>
      </c>
      <c r="C43" s="9" t="n">
        <v>48531099</v>
      </c>
      <c r="D43" s="9" t="n">
        <v>49495438</v>
      </c>
      <c r="I43" s="19"/>
    </row>
    <row r="44" customFormat="false" ht="15.75" hidden="false" customHeight="true" outlineLevel="0" collapsed="false">
      <c r="C44" s="33"/>
      <c r="D44" s="33"/>
      <c r="E44" s="33"/>
      <c r="F44" s="33"/>
      <c r="I44" s="33"/>
      <c r="J44" s="33"/>
    </row>
    <row r="45" customFormat="false" ht="15.75" hidden="false" customHeight="true" outlineLevel="0" collapsed="false">
      <c r="C45" s="34"/>
      <c r="D45" s="33"/>
      <c r="E45" s="33"/>
      <c r="F45" s="33"/>
      <c r="I45" s="33"/>
      <c r="J45" s="33"/>
    </row>
    <row r="46" customFormat="false" ht="15.75" hidden="false" customHeight="true" outlineLevel="0" collapsed="false">
      <c r="B46" s="33"/>
      <c r="C46" s="33"/>
      <c r="D46" s="33"/>
      <c r="E46" s="33"/>
      <c r="F46" s="33"/>
      <c r="I46" s="33"/>
    </row>
    <row r="48" customFormat="false" ht="25.5" hidden="false" customHeight="false" outlineLevel="0" collapsed="false">
      <c r="A48" s="35" t="s">
        <v>32</v>
      </c>
      <c r="B48" s="36"/>
      <c r="C48" s="37" t="s">
        <v>33</v>
      </c>
      <c r="D48" s="38" t="s">
        <v>34</v>
      </c>
      <c r="E48" s="39"/>
      <c r="F48" s="39"/>
      <c r="G48" s="39"/>
      <c r="H48" s="39"/>
    </row>
    <row r="49" customFormat="false" ht="12.75" hidden="false" customHeight="true" outlineLevel="0" collapsed="false">
      <c r="A49" s="40" t="s">
        <v>35</v>
      </c>
      <c r="B49" s="40"/>
      <c r="C49" s="41" t="n">
        <v>0.3228</v>
      </c>
      <c r="D49" s="42" t="n">
        <v>488440</v>
      </c>
      <c r="E49" s="19"/>
      <c r="F49" s="19"/>
      <c r="G49" s="19"/>
      <c r="H49" s="19"/>
    </row>
    <row r="50" customFormat="false" ht="12.75" hidden="false" customHeight="true" outlineLevel="0" collapsed="false">
      <c r="A50" s="43" t="s">
        <v>36</v>
      </c>
      <c r="B50" s="43"/>
      <c r="C50" s="41" t="n">
        <v>0.46</v>
      </c>
      <c r="D50" s="42" t="n">
        <v>126765</v>
      </c>
      <c r="E50" s="19"/>
      <c r="F50" s="19"/>
      <c r="G50" s="19"/>
      <c r="H50" s="19"/>
    </row>
    <row r="51" customFormat="false" ht="12.75" hidden="false" customHeight="false" outlineLevel="0" collapsed="false">
      <c r="A51" s="7"/>
      <c r="B51" s="7"/>
      <c r="C51" s="7"/>
      <c r="D51" s="7"/>
    </row>
  </sheetData>
  <mergeCells count="2">
    <mergeCell ref="A49:B49"/>
    <mergeCell ref="A50:B50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8:F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4" activeCellId="0" sqref="B14"/>
    </sheetView>
  </sheetViews>
  <sheetFormatPr defaultColWidth="8.72265625" defaultRowHeight="12.75" zeroHeight="false" outlineLevelRow="0" outlineLevelCol="0"/>
  <cols>
    <col collapsed="false" customWidth="true" hidden="false" outlineLevel="0" max="1" min="1" style="0" width="33.14"/>
    <col collapsed="false" customWidth="true" hidden="false" outlineLevel="0" max="2" min="2" style="0" width="30.7"/>
    <col collapsed="false" customWidth="true" hidden="false" outlineLevel="0" max="3" min="3" style="0" width="13.01"/>
    <col collapsed="false" customWidth="true" hidden="false" outlineLevel="0" max="4" min="4" style="0" width="14.28"/>
    <col collapsed="false" customWidth="true" hidden="false" outlineLevel="0" max="5" min="5" style="0" width="13.43"/>
    <col collapsed="false" customWidth="true" hidden="false" outlineLevel="0" max="6" min="6" style="0" width="24.42"/>
  </cols>
  <sheetData>
    <row r="8" customFormat="false" ht="12.75" hidden="false" customHeight="false" outlineLevel="0" collapsed="false">
      <c r="A8" s="1" t="s">
        <v>0</v>
      </c>
    </row>
    <row r="9" customFormat="false" ht="12.75" hidden="false" customHeight="false" outlineLevel="0" collapsed="false">
      <c r="A9" s="1" t="s">
        <v>1</v>
      </c>
    </row>
    <row r="10" customFormat="false" ht="12.75" hidden="false" customHeight="false" outlineLevel="0" collapsed="false">
      <c r="A10" s="0" t="s">
        <v>2</v>
      </c>
    </row>
    <row r="11" customFormat="false" ht="12.75" hidden="false" customHeight="false" outlineLevel="0" collapsed="false">
      <c r="A11" s="0" t="s">
        <v>37</v>
      </c>
    </row>
    <row r="12" customFormat="false" ht="12.75" hidden="false" customHeight="false" outlineLevel="0" collapsed="false">
      <c r="A12" s="0" t="s">
        <v>4</v>
      </c>
    </row>
    <row r="13" customFormat="false" ht="12.75" hidden="false" customHeight="false" outlineLevel="0" collapsed="false">
      <c r="A13" s="4" t="s">
        <v>5</v>
      </c>
    </row>
    <row r="16" customFormat="false" ht="12.75" hidden="false" customHeight="false" outlineLevel="0" collapsed="false">
      <c r="A16" s="20" t="s">
        <v>38</v>
      </c>
      <c r="B16" s="20" t="s">
        <v>39</v>
      </c>
    </row>
    <row r="19" customFormat="false" ht="25.5" hidden="false" customHeight="false" outlineLevel="0" collapsed="false">
      <c r="A19" s="44" t="s">
        <v>40</v>
      </c>
      <c r="B19" s="44"/>
      <c r="C19" s="44" t="s">
        <v>41</v>
      </c>
      <c r="D19" s="44" t="s">
        <v>42</v>
      </c>
      <c r="E19" s="44" t="s">
        <v>43</v>
      </c>
      <c r="F19" s="44" t="s">
        <v>44</v>
      </c>
    </row>
    <row r="20" customFormat="false" ht="25.5" hidden="false" customHeight="false" outlineLevel="0" collapsed="false">
      <c r="A20" s="45" t="s">
        <v>45</v>
      </c>
      <c r="B20" s="46" t="s">
        <v>46</v>
      </c>
      <c r="C20" s="47" t="n">
        <v>44741</v>
      </c>
      <c r="D20" s="48" t="n">
        <v>45657</v>
      </c>
      <c r="E20" s="49" t="s">
        <v>47</v>
      </c>
      <c r="F20" s="50" t="s">
        <v>48</v>
      </c>
    </row>
    <row r="21" customFormat="false" ht="25.5" hidden="false" customHeight="false" outlineLevel="0" collapsed="false">
      <c r="A21" s="51" t="s">
        <v>49</v>
      </c>
      <c r="B21" s="52" t="s">
        <v>50</v>
      </c>
      <c r="C21" s="47" t="n">
        <v>44741</v>
      </c>
      <c r="D21" s="48" t="n">
        <v>45657</v>
      </c>
      <c r="E21" s="49" t="s">
        <v>51</v>
      </c>
      <c r="F21" s="50" t="s">
        <v>48</v>
      </c>
    </row>
    <row r="22" customFormat="false" ht="89.25" hidden="false" customHeight="false" outlineLevel="0" collapsed="false">
      <c r="A22" s="51" t="s">
        <v>52</v>
      </c>
      <c r="B22" s="52" t="s">
        <v>53</v>
      </c>
      <c r="C22" s="47" t="n">
        <v>44741</v>
      </c>
      <c r="D22" s="48" t="n">
        <v>45657</v>
      </c>
      <c r="E22" s="49" t="n">
        <v>12000</v>
      </c>
      <c r="F22" s="46" t="s">
        <v>54</v>
      </c>
    </row>
    <row r="23" customFormat="false" ht="25.5" hidden="false" customHeight="false" outlineLevel="0" collapsed="false">
      <c r="A23" s="51" t="s">
        <v>52</v>
      </c>
      <c r="B23" s="52" t="s">
        <v>55</v>
      </c>
      <c r="C23" s="47" t="n">
        <v>44741</v>
      </c>
      <c r="D23" s="48" t="n">
        <v>45657</v>
      </c>
      <c r="E23" s="53" t="s">
        <v>56</v>
      </c>
      <c r="F23" s="50" t="s">
        <v>48</v>
      </c>
    </row>
    <row r="24" customFormat="false" ht="89.25" hidden="false" customHeight="false" outlineLevel="0" collapsed="false">
      <c r="A24" s="51" t="s">
        <v>52</v>
      </c>
      <c r="B24" s="52" t="s">
        <v>57</v>
      </c>
      <c r="C24" s="47" t="n">
        <v>44741</v>
      </c>
      <c r="D24" s="48" t="n">
        <v>45657</v>
      </c>
      <c r="E24" s="49" t="n">
        <v>12000</v>
      </c>
      <c r="F24" s="54" t="s">
        <v>54</v>
      </c>
    </row>
    <row r="26" customFormat="false" ht="12.75" hidden="false" customHeight="false" outlineLevel="0" collapsed="false">
      <c r="A26" s="55" t="s">
        <v>58</v>
      </c>
      <c r="B26" s="4"/>
    </row>
    <row r="27" customFormat="false" ht="12.75" hidden="false" customHeight="false" outlineLevel="0" collapsed="false">
      <c r="A27" s="55" t="s">
        <v>59</v>
      </c>
      <c r="B27" s="4"/>
    </row>
    <row r="28" customFormat="false" ht="12.75" hidden="false" customHeight="false" outlineLevel="0" collapsed="false">
      <c r="A28" s="55"/>
      <c r="B28" s="4"/>
    </row>
    <row r="29" customFormat="false" ht="12.75" hidden="false" customHeight="false" outlineLevel="0" collapsed="false">
      <c r="A29" s="55" t="s">
        <v>60</v>
      </c>
      <c r="B29" s="4"/>
    </row>
    <row r="30" customFormat="false" ht="12.75" hidden="false" customHeight="false" outlineLevel="0" collapsed="false">
      <c r="A30" s="55" t="s">
        <v>61</v>
      </c>
    </row>
    <row r="32" customFormat="false" ht="12.75" hidden="false" customHeight="false" outlineLevel="0" collapsed="false">
      <c r="A32" s="0" t="s">
        <v>62</v>
      </c>
    </row>
    <row r="33" customFormat="false" ht="12.75" hidden="false" customHeight="false" outlineLevel="0" collapsed="false">
      <c r="A33" s="55" t="s">
        <v>63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533</TotalTime>
  <Application>Collabora_Office/6.4.10.2$Windows_X86_64 LibreOffice_project/d96bd78a1cb4bf102a01a61f5bc27a0e8bae2d5c</Application>
  <Company>Comune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2011-09-30T10:48:45Z</dcterms:created>
  <dc:creator>Utente</dc:creator>
  <dc:description/>
  <dc:language>it-IT</dc:language>
  <cp:lastModifiedBy>Tampieri Luca</cp:lastModifiedBy>
  <dcterms:modified xsi:type="dcterms:W3CDTF">2024-05-31T15:49:39Z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Comune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