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ARTECIPATE\TRASPARENZA\Schede\Schede 2023 AGGIORNAMENTO 05 2024\"/>
    </mc:Choice>
  </mc:AlternateContent>
  <bookViews>
    <workbookView xWindow="28680" yWindow="1635" windowWidth="19440" windowHeight="14880" tabRatio="500"/>
  </bookViews>
  <sheets>
    <sheet name="Dati Bilancio 2022" sheetId="3" r:id="rId1"/>
    <sheet name="Amministrazione" sheetId="2" r:id="rId2"/>
  </sheets>
  <definedNames>
    <definedName name="_xlnm.Print_Area" localSheetId="0">'Dati Bilancio 2022'!$A$33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3" i="3" l="1"/>
  <c r="F26" i="3"/>
  <c r="F24" i="3"/>
  <c r="F25" i="3" l="1"/>
  <c r="C26" i="3"/>
  <c r="C25" i="3"/>
  <c r="C24" i="3"/>
  <c r="C23" i="3"/>
</calcChain>
</file>

<file path=xl/sharedStrings.xml><?xml version="1.0" encoding="utf-8"?>
<sst xmlns="http://schemas.openxmlformats.org/spreadsheetml/2006/main" count="70" uniqueCount="55">
  <si>
    <t>CONAMI Consorzio Azienda Multiservizi Intercomunali</t>
  </si>
  <si>
    <t>C.F. : 00826811200</t>
  </si>
  <si>
    <t>Sede legale in Imola (BO) Via Mentana 10</t>
  </si>
  <si>
    <t>Internet: www.con.ami.it</t>
  </si>
  <si>
    <t>Pec: con.ami@legalmail.it</t>
  </si>
  <si>
    <t>Enti appartenenti all'Unione Comuni della Bassa Romagna Soci</t>
  </si>
  <si>
    <t>Valore nominale partecipazione</t>
  </si>
  <si>
    <t>Valore % (1)</t>
  </si>
  <si>
    <t>Quota di partecipazione (2)</t>
  </si>
  <si>
    <t>Durata dell'impegno</t>
  </si>
  <si>
    <t>Dividendi deliberati  2021</t>
  </si>
  <si>
    <t>COMUNE DI SANT'AGATA</t>
  </si>
  <si>
    <t>Indeterminato</t>
  </si>
  <si>
    <t>COMUNE DI BAGNARA</t>
  </si>
  <si>
    <t>COMUNE DI CONSELICE</t>
  </si>
  <si>
    <t>COMUNE DI MASSA LOMBARDA</t>
  </si>
  <si>
    <t>1) % sul capitale consortile posseduto</t>
  </si>
  <si>
    <t>2) Quota di partecipazione (ai fini del voto in assemblea e distribuzione dividendi) al 01/12/2016</t>
  </si>
  <si>
    <t>3) In corso di deliberazione entro il 31/12/2017 la distribuzione di riserve</t>
  </si>
  <si>
    <t xml:space="preserve">Principali dati Bilancio </t>
  </si>
  <si>
    <t>CAPITALE CONSORTILE</t>
  </si>
  <si>
    <t>CAPITALE NETTO</t>
  </si>
  <si>
    <t>UTILE/PERDITA</t>
  </si>
  <si>
    <t>VALORE DELLA PRODUZIONE</t>
  </si>
  <si>
    <t>SPESE DI PERSONALE</t>
  </si>
  <si>
    <t>COSTI DELLA PRODUZIONE</t>
  </si>
  <si>
    <t>Società controllate da CONAMI</t>
  </si>
  <si>
    <t>Quota di partecipazione</t>
  </si>
  <si>
    <t>Utile / perdita 2016</t>
  </si>
  <si>
    <t>Società Acquedotto Valle del Lamone SRL</t>
  </si>
  <si>
    <t>Formula Imola S.p.A.</t>
  </si>
  <si>
    <t>Forma amministrativa adottata</t>
  </si>
  <si>
    <t>CONSIGLIO DI AMMINISTRAZIONE</t>
  </si>
  <si>
    <t>Qualifica</t>
  </si>
  <si>
    <t>Decorrenza Carica</t>
  </si>
  <si>
    <t>Scadenza Carica</t>
  </si>
  <si>
    <t xml:space="preserve">Compenso annuo </t>
  </si>
  <si>
    <t>Rappresentante dell'ente locale</t>
  </si>
  <si>
    <t>Presidente consiglio di amministrazione</t>
  </si>
  <si>
    <r>
      <rPr>
        <b/>
        <sz val="10"/>
        <rFont val="Arial"/>
        <family val="2"/>
        <charset val="1"/>
      </rPr>
      <t>NO</t>
    </r>
    <r>
      <rPr>
        <sz val="10"/>
        <rFont val="Arial"/>
        <family val="2"/>
        <charset val="1"/>
      </rPr>
      <t xml:space="preserve"> - (nominato dall'assemblea dei soci)</t>
    </r>
  </si>
  <si>
    <t>Consigliere</t>
  </si>
  <si>
    <t>Compenso fisso annuo</t>
  </si>
  <si>
    <t>FABIO BACCHILEGA</t>
  </si>
  <si>
    <t>CARLO BASEGGIO</t>
  </si>
  <si>
    <t>LEONARDO ZANETTI</t>
  </si>
  <si>
    <t>MIRKO MINGHINI</t>
  </si>
  <si>
    <t>MARIA CRISTINA MOTTA</t>
  </si>
  <si>
    <t>Dividendi deliberati  2022</t>
  </si>
  <si>
    <t>Dividendi deliberati  2023</t>
  </si>
  <si>
    <t>Dividendi deliberati 2020</t>
  </si>
  <si>
    <t>Onere complessivo gravante sul bilancio dell'ente (spesa impegnata consuntivo 2023)</t>
  </si>
  <si>
    <t>Dividendi deliberati 2019</t>
  </si>
  <si>
    <t>Tipologia spesa</t>
  </si>
  <si>
    <t>Rimborsi per utilizzo immobile proprietà CONAMI</t>
  </si>
  <si>
    <t>Patrimonio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</si>
</sst>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 ;\-#,##0.00\ ;&quot; -&quot;#\ ;@\ "/>
    <numFmt numFmtId="165" formatCode="[$€]\ #,##0.00\ ;\-[$€]\ #,##0.00\ ;[$€]&quot; -&quot;#\ "/>
    <numFmt numFmtId="166" formatCode="#,##0.0000\ ;\-#,##0.0000\ ;&quot; -&quot;#\ ;@\ "/>
    <numFmt numFmtId="167" formatCode="#,##0.0000"/>
    <numFmt numFmtId="168" formatCode="[$€-410]\ #,##0.00;[Red]\-[$€-410]\ #,##0.00"/>
    <numFmt numFmtId="169" formatCode="[$€]\ #,##0.00\ ;\-[$€]\ #,##0.00\ ;[$€]&quot; -&quot;#\ ;@\ "/>
    <numFmt numFmtId="170" formatCode="0.000"/>
    <numFmt numFmtId="171" formatCode="_-&quot;€ &quot;* #,##0.00_-;&quot;-€ &quot;* #,##0.00_-;_-&quot;€ &quot;* \-??_-;_-@_-"/>
  </numFmts>
  <fonts count="9" x14ac:knownFonts="1">
    <font>
      <sz val="10"/>
      <name val="Arial"/>
      <family val="2"/>
      <charset val="1"/>
    </font>
    <font>
      <sz val="10"/>
      <color rgb="FF333333"/>
      <name val="Verdana"/>
      <family val="2"/>
      <charset val="1"/>
    </font>
    <font>
      <b/>
      <sz val="12"/>
      <name val="Arial"/>
      <family val="2"/>
      <charset val="1"/>
    </font>
    <font>
      <b/>
      <sz val="10"/>
      <name val="Arial"/>
      <family val="2"/>
      <charset val="1"/>
    </font>
    <font>
      <b/>
      <i/>
      <sz val="10"/>
      <name val="Arial"/>
      <family val="2"/>
      <charset val="1"/>
    </font>
    <font>
      <b/>
      <sz val="10"/>
      <color rgb="FF0066CC"/>
      <name val="Verdana"/>
      <family val="2"/>
      <charset val="1"/>
    </font>
    <font>
      <sz val="10"/>
      <color rgb="FFFF0000"/>
      <name val="Arial"/>
      <family val="2"/>
      <charset val="1"/>
    </font>
    <font>
      <sz val="9"/>
      <name val="Arial"/>
      <family val="2"/>
      <charset val="1"/>
    </font>
    <font>
      <sz val="10"/>
      <name val="Arial"/>
      <family val="2"/>
      <charset val="1"/>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8" fillId="0" borderId="0" applyBorder="0" applyProtection="0"/>
    <xf numFmtId="171" fontId="8" fillId="0" borderId="0" applyBorder="0" applyProtection="0"/>
    <xf numFmtId="165" fontId="8" fillId="0" borderId="0" applyBorder="0" applyProtection="0"/>
  </cellStyleXfs>
  <cellXfs count="64">
    <xf numFmtId="0" fontId="0" fillId="0" borderId="0" xfId="0"/>
    <xf numFmtId="0" fontId="2" fillId="0" borderId="0" xfId="0" applyFont="1"/>
    <xf numFmtId="0" fontId="3" fillId="0" borderId="0" xfId="0" applyFont="1"/>
    <xf numFmtId="164" fontId="0" fillId="0" borderId="0" xfId="1" applyFont="1" applyBorder="1" applyProtection="1"/>
    <xf numFmtId="0" fontId="4" fillId="0" borderId="1" xfId="0" applyFont="1" applyBorder="1" applyAlignment="1">
      <alignment horizontal="center" vertical="center" wrapText="1"/>
    </xf>
    <xf numFmtId="0" fontId="0" fillId="0" borderId="2" xfId="0" applyBorder="1"/>
    <xf numFmtId="165" fontId="8" fillId="0" borderId="2" xfId="3" applyBorder="1" applyAlignment="1" applyProtection="1">
      <alignment horizontal="right"/>
    </xf>
    <xf numFmtId="166" fontId="8" fillId="0" borderId="3" xfId="1" applyNumberFormat="1" applyBorder="1" applyAlignment="1" applyProtection="1">
      <alignment horizontal="center" vertical="center"/>
    </xf>
    <xf numFmtId="167" fontId="0" fillId="0" borderId="2" xfId="0" applyNumberFormat="1" applyBorder="1" applyAlignment="1">
      <alignment horizontal="center"/>
    </xf>
    <xf numFmtId="0" fontId="0" fillId="0" borderId="4" xfId="0" applyBorder="1" applyAlignment="1">
      <alignment horizontal="center" vertical="center"/>
    </xf>
    <xf numFmtId="165" fontId="8" fillId="0" borderId="2" xfId="3" applyBorder="1" applyAlignment="1" applyProtection="1">
      <alignment horizontal="center" vertical="center" wrapText="1"/>
    </xf>
    <xf numFmtId="168" fontId="0" fillId="2" borderId="3" xfId="0" applyNumberFormat="1" applyFill="1" applyBorder="1" applyAlignment="1">
      <alignment horizontal="center" vertical="center"/>
    </xf>
    <xf numFmtId="165" fontId="8" fillId="0" borderId="2" xfId="3" applyBorder="1" applyAlignment="1" applyProtection="1">
      <alignment horizontal="right" vertical="center"/>
    </xf>
    <xf numFmtId="167" fontId="0" fillId="0" borderId="2" xfId="0" applyNumberFormat="1" applyBorder="1" applyAlignment="1">
      <alignment horizontal="center" vertical="center"/>
    </xf>
    <xf numFmtId="0" fontId="5" fillId="0" borderId="0" xfId="0" applyFont="1" applyAlignment="1">
      <alignment horizontal="right"/>
    </xf>
    <xf numFmtId="0" fontId="3" fillId="0" borderId="2" xfId="0" applyFont="1" applyBorder="1" applyAlignment="1">
      <alignment horizontal="center"/>
    </xf>
    <xf numFmtId="169" fontId="0" fillId="0" borderId="0" xfId="0" applyNumberFormat="1"/>
    <xf numFmtId="170" fontId="0" fillId="0" borderId="0" xfId="0" applyNumberFormat="1"/>
    <xf numFmtId="0" fontId="3" fillId="0" borderId="0" xfId="0" applyFont="1" applyAlignment="1">
      <alignment horizontal="center"/>
    </xf>
    <xf numFmtId="169" fontId="3" fillId="0" borderId="0" xfId="0" applyNumberFormat="1" applyFont="1" applyAlignment="1">
      <alignment horizontal="center"/>
    </xf>
    <xf numFmtId="164" fontId="8" fillId="0" borderId="0" xfId="1" applyBorder="1" applyAlignment="1" applyProtection="1">
      <alignment horizontal="center"/>
    </xf>
    <xf numFmtId="0" fontId="4" fillId="0" borderId="1" xfId="0" applyFont="1" applyBorder="1"/>
    <xf numFmtId="0" fontId="3" fillId="0" borderId="1" xfId="0" applyFont="1" applyBorder="1" applyAlignment="1">
      <alignment horizontal="center"/>
    </xf>
    <xf numFmtId="165" fontId="8" fillId="0" borderId="2" xfId="3" applyBorder="1" applyAlignment="1" applyProtection="1">
      <alignment horizontal="center" vertical="center"/>
    </xf>
    <xf numFmtId="165" fontId="8" fillId="0" borderId="0" xfId="3" applyBorder="1" applyProtection="1"/>
    <xf numFmtId="165" fontId="6" fillId="0" borderId="0" xfId="3" applyFont="1" applyBorder="1" applyProtection="1"/>
    <xf numFmtId="165" fontId="8" fillId="0" borderId="2" xfId="3" applyBorder="1" applyProtection="1"/>
    <xf numFmtId="0" fontId="0" fillId="0" borderId="4" xfId="0" applyBorder="1"/>
    <xf numFmtId="0" fontId="3" fillId="0" borderId="2" xfId="0" applyFont="1" applyBorder="1" applyAlignment="1">
      <alignment horizontal="center" wrapText="1"/>
    </xf>
    <xf numFmtId="0" fontId="3" fillId="0" borderId="2" xfId="0" applyFont="1" applyBorder="1" applyAlignment="1">
      <alignment horizontal="center" vertical="center" wrapText="1"/>
    </xf>
    <xf numFmtId="171" fontId="8" fillId="0" borderId="2" xfId="2" applyBorder="1" applyProtection="1"/>
    <xf numFmtId="0" fontId="3" fillId="0" borderId="3" xfId="0" applyFont="1" applyBorder="1"/>
    <xf numFmtId="0" fontId="3" fillId="0" borderId="2" xfId="0" applyFont="1" applyBorder="1"/>
    <xf numFmtId="0" fontId="3" fillId="0" borderId="2" xfId="0" applyFont="1"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165" fontId="8" fillId="2" borderId="1" xfId="3"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vertical="center"/>
    </xf>
    <xf numFmtId="14" fontId="0" fillId="0" borderId="2" xfId="0" applyNumberFormat="1" applyBorder="1" applyAlignment="1">
      <alignment horizontal="center" vertical="center"/>
    </xf>
    <xf numFmtId="14" fontId="0" fillId="0" borderId="2" xfId="0" applyNumberFormat="1" applyBorder="1" applyAlignment="1">
      <alignment horizontal="center" vertical="center" wrapText="1"/>
    </xf>
    <xf numFmtId="0" fontId="7" fillId="0" borderId="2" xfId="0" applyFont="1" applyBorder="1" applyAlignment="1">
      <alignment wrapText="1"/>
    </xf>
    <xf numFmtId="168" fontId="3" fillId="0" borderId="2" xfId="0" applyNumberFormat="1" applyFont="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165" fontId="8" fillId="0" borderId="0" xfId="3" applyBorder="1" applyAlignment="1" applyProtection="1">
      <alignment horizontal="center" vertical="center" wrapText="1"/>
    </xf>
    <xf numFmtId="171" fontId="8" fillId="0" borderId="0" xfId="2" applyBorder="1" applyProtection="1"/>
    <xf numFmtId="0" fontId="1" fillId="0" borderId="0" xfId="0" applyFont="1"/>
    <xf numFmtId="0" fontId="0" fillId="0" borderId="0" xfId="0" applyFill="1"/>
    <xf numFmtId="164" fontId="8" fillId="0" borderId="0" xfId="1" applyFill="1" applyBorder="1" applyProtection="1"/>
    <xf numFmtId="164" fontId="8" fillId="0" borderId="2" xfId="1" applyFill="1" applyBorder="1" applyProtection="1"/>
    <xf numFmtId="164" fontId="0" fillId="0" borderId="2" xfId="1" applyFont="1" applyFill="1" applyBorder="1" applyProtection="1"/>
    <xf numFmtId="0" fontId="3" fillId="0" borderId="3" xfId="0" applyFont="1" applyFill="1" applyBorder="1" applyAlignment="1">
      <alignment vertical="center"/>
    </xf>
    <xf numFmtId="0" fontId="0" fillId="0" borderId="4" xfId="0" applyFill="1" applyBorder="1"/>
    <xf numFmtId="0" fontId="3" fillId="0" borderId="2" xfId="0" applyFont="1" applyFill="1" applyBorder="1" applyAlignment="1">
      <alignment horizontal="center" wrapText="1"/>
    </xf>
    <xf numFmtId="0" fontId="3" fillId="0" borderId="2" xfId="0" applyFont="1" applyFill="1" applyBorder="1" applyAlignment="1">
      <alignment horizontal="center" vertical="center" wrapText="1"/>
    </xf>
    <xf numFmtId="0" fontId="0" fillId="0" borderId="3" xfId="0" applyFill="1" applyBorder="1"/>
    <xf numFmtId="10" fontId="0" fillId="0" borderId="2" xfId="0" applyNumberFormat="1" applyFill="1" applyBorder="1" applyAlignment="1">
      <alignment horizontal="center"/>
    </xf>
    <xf numFmtId="165" fontId="8" fillId="0" borderId="2" xfId="3" applyFill="1" applyBorder="1" applyAlignment="1" applyProtection="1">
      <alignment horizontal="center" vertical="center"/>
    </xf>
  </cellXfs>
  <cellStyles count="4">
    <cellStyle name="Migliaia" xfId="1" builtinId="3"/>
    <cellStyle name="Normale" xfId="0" builtinId="0"/>
    <cellStyle name="Testo descrittivo" xfId="3" builtinId="53" customBuiltin="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85680</xdr:colOff>
      <xdr:row>11</xdr:row>
      <xdr:rowOff>142920</xdr:rowOff>
    </xdr:from>
    <xdr:to>
      <xdr:col>3</xdr:col>
      <xdr:colOff>120960</xdr:colOff>
      <xdr:row>19</xdr:row>
      <xdr:rowOff>159120</xdr:rowOff>
    </xdr:to>
    <xdr:sp macro="" textlink="">
      <xdr:nvSpPr>
        <xdr:cNvPr id="2" name="CustomShape 1">
          <a:extLst>
            <a:ext uri="{FF2B5EF4-FFF2-40B4-BE49-F238E27FC236}">
              <a16:creationId xmlns:a16="http://schemas.microsoft.com/office/drawing/2014/main" id="{D75B39CE-E60C-4FA9-8A3F-7C8102E8CF9E}"/>
            </a:ext>
          </a:extLst>
        </xdr:cNvPr>
        <xdr:cNvSpPr/>
      </xdr:nvSpPr>
      <xdr:spPr>
        <a:xfrm>
          <a:off x="85680" y="2038395"/>
          <a:ext cx="4645380" cy="13116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0160" tIns="20160" rIns="20160" bIns="20160"/>
        <a:lstStyle/>
        <a:p>
          <a:pPr>
            <a:lnSpc>
              <a:spcPts val="1100"/>
            </a:lnSpc>
          </a:pPr>
          <a:r>
            <a:rPr lang="it-IT" sz="1000" b="1" strike="noStrike" spc="-1">
              <a:solidFill>
                <a:srgbClr val="000000"/>
              </a:solidFill>
              <a:latin typeface="Arial"/>
            </a:rPr>
            <a:t>Principale attività svolta: </a:t>
          </a:r>
          <a:endParaRPr lang="it-IT" sz="1000" b="0" strike="noStrike" spc="-1">
            <a:latin typeface="Times New Roman"/>
          </a:endParaRPr>
        </a:p>
        <a:p>
          <a:pPr>
            <a:lnSpc>
              <a:spcPts val="1100"/>
            </a:lnSpc>
          </a:pPr>
          <a:r>
            <a:rPr lang="it-IT" sz="1000" b="0" strike="noStrike" spc="-1">
              <a:solidFill>
                <a:srgbClr val="000000"/>
              </a:solidFill>
              <a:latin typeface="Arial"/>
            </a:rPr>
            <a:t>Gestione, ampliamento e  realizzazione di reti ed impianti di proprietà del Consorzio (elettrico, ciclo idrico integrato, teleriscaldamento, gas, smaltimento rifiuti, ecc),  gestione degli investimenti tecnologici connessi. Gestione di partecipazioni ed attività strumentali ai comuni, l’esercizio di attività immobiliari per conto dei Comuni partecipanti e la gestione di infrastrutture pubbliche nel territorio consortile.</a:t>
          </a:r>
          <a:endParaRPr lang="it-IT" sz="1000" b="0" strike="noStrike" spc="-1">
            <a:latin typeface="Times New Roman"/>
          </a:endParaRPr>
        </a:p>
        <a:p>
          <a:pPr>
            <a:lnSpc>
              <a:spcPts val="1301"/>
            </a:lnSpc>
          </a:pPr>
          <a:endParaRPr lang="it-IT" sz="1000" b="0" strike="noStrike" spc="-1">
            <a:latin typeface="Times New Roman"/>
          </a:endParaRPr>
        </a:p>
        <a:p>
          <a:pPr>
            <a:lnSpc>
              <a:spcPts val="1301"/>
            </a:lnSpc>
          </a:pPr>
          <a:endParaRPr lang="it-IT" sz="1000" b="0" strike="noStrike" spc="-1">
            <a:latin typeface="Times New Roman"/>
          </a:endParaRPr>
        </a:p>
      </xdr:txBody>
    </xdr:sp>
    <xdr:clientData/>
  </xdr:twoCellAnchor>
  <xdr:twoCellAnchor editAs="oneCell">
    <xdr:from>
      <xdr:col>0</xdr:col>
      <xdr:colOff>314280</xdr:colOff>
      <xdr:row>1</xdr:row>
      <xdr:rowOff>1440</xdr:rowOff>
    </xdr:from>
    <xdr:to>
      <xdr:col>1</xdr:col>
      <xdr:colOff>24120</xdr:colOff>
      <xdr:row>4</xdr:row>
      <xdr:rowOff>138600</xdr:rowOff>
    </xdr:to>
    <xdr:pic>
      <xdr:nvPicPr>
        <xdr:cNvPr id="3" name="Picture 6">
          <a:extLst>
            <a:ext uri="{FF2B5EF4-FFF2-40B4-BE49-F238E27FC236}">
              <a16:creationId xmlns:a16="http://schemas.microsoft.com/office/drawing/2014/main" id="{87757EF0-E2BA-4770-8DDF-E9940204CF0D}"/>
            </a:ext>
          </a:extLst>
        </xdr:cNvPr>
        <xdr:cNvPicPr/>
      </xdr:nvPicPr>
      <xdr:blipFill>
        <a:blip xmlns:r="http://schemas.openxmlformats.org/officeDocument/2006/relationships" r:embed="rId1"/>
        <a:stretch/>
      </xdr:blipFill>
      <xdr:spPr>
        <a:xfrm>
          <a:off x="314280" y="163365"/>
          <a:ext cx="1729140" cy="66103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314280</xdr:colOff>
      <xdr:row>1</xdr:row>
      <xdr:rowOff>360</xdr:rowOff>
    </xdr:from>
    <xdr:to>
      <xdr:col>0</xdr:col>
      <xdr:colOff>2043360</xdr:colOff>
      <xdr:row>5</xdr:row>
      <xdr:rowOff>15120</xdr:rowOff>
    </xdr:to>
    <xdr:pic>
      <xdr:nvPicPr>
        <xdr:cNvPr id="2" name="Picture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14280" y="162000"/>
          <a:ext cx="1729080" cy="662400"/>
        </a:xfrm>
        <a:prstGeom prst="rect">
          <a:avLst/>
        </a:prstGeom>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0"/>
  <sheetViews>
    <sheetView tabSelected="1" topLeftCell="A27" zoomScaleNormal="100" workbookViewId="0">
      <selection activeCell="D58" sqref="D58"/>
    </sheetView>
  </sheetViews>
  <sheetFormatPr defaultRowHeight="12.75" x14ac:dyDescent="0.2"/>
  <cols>
    <col min="1" max="1" width="30.28515625" customWidth="1"/>
    <col min="2" max="2" width="20.5703125" customWidth="1"/>
    <col min="3" max="4" width="18.28515625" customWidth="1"/>
    <col min="5" max="5" width="17" hidden="1" customWidth="1"/>
    <col min="6" max="6" width="17" customWidth="1"/>
    <col min="7" max="9" width="18" customWidth="1"/>
    <col min="10" max="10" width="20.140625" customWidth="1"/>
    <col min="11" max="11" width="19.7109375" customWidth="1"/>
    <col min="12" max="12" width="53.28515625" customWidth="1"/>
    <col min="13" max="1026" width="8.7109375" customWidth="1"/>
  </cols>
  <sheetData>
    <row r="2" spans="1:11" x14ac:dyDescent="0.2">
      <c r="A2" s="52"/>
    </row>
    <row r="3" spans="1:11" ht="14.25" customHeight="1" x14ac:dyDescent="0.2">
      <c r="A3" s="52"/>
    </row>
    <row r="4" spans="1:11" ht="14.25" customHeight="1" x14ac:dyDescent="0.2">
      <c r="A4" s="52"/>
    </row>
    <row r="5" spans="1:11" ht="14.25" customHeight="1" x14ac:dyDescent="0.2">
      <c r="A5" s="52"/>
    </row>
    <row r="6" spans="1:11" ht="14.25" customHeight="1" x14ac:dyDescent="0.25">
      <c r="A6" s="1"/>
    </row>
    <row r="7" spans="1:11" ht="14.25" customHeight="1" x14ac:dyDescent="0.25">
      <c r="A7" s="1" t="s">
        <v>0</v>
      </c>
    </row>
    <row r="8" spans="1:11" ht="14.25" customHeight="1" x14ac:dyDescent="0.2">
      <c r="A8" t="s">
        <v>1</v>
      </c>
    </row>
    <row r="9" spans="1:11" x14ac:dyDescent="0.2">
      <c r="A9" t="s">
        <v>2</v>
      </c>
    </row>
    <row r="10" spans="1:11" x14ac:dyDescent="0.2">
      <c r="A10" t="s">
        <v>3</v>
      </c>
    </row>
    <row r="11" spans="1:11" x14ac:dyDescent="0.2">
      <c r="A11" t="s">
        <v>4</v>
      </c>
    </row>
    <row r="13" spans="1:11" x14ac:dyDescent="0.2">
      <c r="A13" s="2"/>
    </row>
    <row r="14" spans="1:11" x14ac:dyDescent="0.2">
      <c r="K14" s="3"/>
    </row>
    <row r="15" spans="1:11" x14ac:dyDescent="0.2">
      <c r="K15" s="3"/>
    </row>
    <row r="16" spans="1:11" x14ac:dyDescent="0.2">
      <c r="K16" s="3"/>
    </row>
    <row r="22" spans="1:13" ht="63.75" x14ac:dyDescent="0.2">
      <c r="A22" s="4" t="s">
        <v>5</v>
      </c>
      <c r="B22" s="4" t="s">
        <v>6</v>
      </c>
      <c r="C22" s="4" t="s">
        <v>7</v>
      </c>
      <c r="D22" s="4" t="s">
        <v>8</v>
      </c>
      <c r="E22" s="4" t="s">
        <v>9</v>
      </c>
      <c r="F22" s="4" t="s">
        <v>48</v>
      </c>
      <c r="G22" s="4" t="s">
        <v>47</v>
      </c>
      <c r="H22" s="4" t="s">
        <v>10</v>
      </c>
      <c r="I22" s="4" t="s">
        <v>49</v>
      </c>
      <c r="J22" s="4" t="s">
        <v>51</v>
      </c>
      <c r="K22" s="4" t="s">
        <v>50</v>
      </c>
      <c r="L22" s="4" t="s">
        <v>52</v>
      </c>
      <c r="M22" s="53"/>
    </row>
    <row r="23" spans="1:13" x14ac:dyDescent="0.2">
      <c r="A23" s="5" t="s">
        <v>11</v>
      </c>
      <c r="B23" s="6">
        <v>1570289</v>
      </c>
      <c r="C23" s="7">
        <f>ROUND(B23/$C$34*100,4)</f>
        <v>0.5494</v>
      </c>
      <c r="D23" s="8">
        <v>0.88900000000000001</v>
      </c>
      <c r="E23" s="9" t="s">
        <v>12</v>
      </c>
      <c r="F23" s="10">
        <f>13335+80101</f>
        <v>93436</v>
      </c>
      <c r="G23" s="10">
        <v>66675</v>
      </c>
      <c r="H23" s="10">
        <v>77191.87</v>
      </c>
      <c r="I23" s="10">
        <v>99324.75</v>
      </c>
      <c r="J23" s="11">
        <v>61874.400000000001</v>
      </c>
      <c r="K23" s="11">
        <v>0</v>
      </c>
      <c r="L23" s="55"/>
      <c r="M23" s="54"/>
    </row>
    <row r="24" spans="1:13" x14ac:dyDescent="0.2">
      <c r="A24" s="5" t="s">
        <v>13</v>
      </c>
      <c r="B24" s="6">
        <v>1260298</v>
      </c>
      <c r="C24" s="7">
        <f>ROUND(B24/$C$34*100,4)</f>
        <v>0.441</v>
      </c>
      <c r="D24" s="8">
        <v>0.90900000000000003</v>
      </c>
      <c r="E24" s="9" t="s">
        <v>12</v>
      </c>
      <c r="F24" s="10">
        <f>13635+81810</f>
        <v>95445</v>
      </c>
      <c r="G24" s="10">
        <v>68175</v>
      </c>
      <c r="H24" s="10">
        <v>78928.47</v>
      </c>
      <c r="I24" s="10">
        <v>105530.08</v>
      </c>
      <c r="J24" s="11">
        <v>136895.4</v>
      </c>
      <c r="K24" s="11">
        <v>0</v>
      </c>
      <c r="L24" s="55"/>
      <c r="M24" s="54"/>
    </row>
    <row r="25" spans="1:13" x14ac:dyDescent="0.2">
      <c r="A25" s="5" t="s">
        <v>14</v>
      </c>
      <c r="B25" s="6">
        <v>4888095</v>
      </c>
      <c r="C25" s="7">
        <f>ROUND(B25/$C$34*100,4)</f>
        <v>1.7103999999999999</v>
      </c>
      <c r="D25" s="8">
        <v>1.417</v>
      </c>
      <c r="E25" s="9" t="s">
        <v>12</v>
      </c>
      <c r="F25" s="10">
        <f>21255+127530</f>
        <v>148785</v>
      </c>
      <c r="G25" s="10">
        <v>106275</v>
      </c>
      <c r="H25" s="10">
        <v>123038.11</v>
      </c>
      <c r="I25" s="10">
        <v>158316.28</v>
      </c>
      <c r="J25" s="11">
        <v>98623.2</v>
      </c>
      <c r="K25" s="11">
        <v>0</v>
      </c>
      <c r="L25" s="55"/>
      <c r="M25" s="54"/>
    </row>
    <row r="26" spans="1:13" x14ac:dyDescent="0.2">
      <c r="A26" s="5" t="s">
        <v>15</v>
      </c>
      <c r="B26" s="12">
        <v>3742034</v>
      </c>
      <c r="C26" s="7">
        <f>ROUND(B26/$C$34*100,4)</f>
        <v>1.3092999999999999</v>
      </c>
      <c r="D26" s="13">
        <v>2.7749999999999999</v>
      </c>
      <c r="E26" s="9" t="s">
        <v>12</v>
      </c>
      <c r="F26" s="10">
        <f>41625+249750</f>
        <v>291375</v>
      </c>
      <c r="G26" s="10">
        <v>208125</v>
      </c>
      <c r="H26" s="10">
        <v>240953.25</v>
      </c>
      <c r="I26" s="10">
        <v>310040.7</v>
      </c>
      <c r="J26" s="11">
        <v>193140</v>
      </c>
      <c r="K26" s="11">
        <v>2000</v>
      </c>
      <c r="L26" s="56" t="s">
        <v>53</v>
      </c>
      <c r="M26" s="54"/>
    </row>
    <row r="27" spans="1:13" x14ac:dyDescent="0.2">
      <c r="B27" s="14"/>
      <c r="K27" s="53"/>
      <c r="L27" s="53"/>
      <c r="M27" s="53"/>
    </row>
    <row r="28" spans="1:13" x14ac:dyDescent="0.2">
      <c r="A28" t="s">
        <v>16</v>
      </c>
      <c r="B28" s="16"/>
      <c r="C28" s="17"/>
      <c r="K28" s="53"/>
      <c r="L28" s="53"/>
      <c r="M28" s="53"/>
    </row>
    <row r="29" spans="1:13" x14ac:dyDescent="0.2">
      <c r="A29" t="s">
        <v>17</v>
      </c>
      <c r="B29" s="16"/>
      <c r="C29" s="17"/>
      <c r="K29" s="53"/>
      <c r="L29" s="53"/>
      <c r="M29" s="53"/>
    </row>
    <row r="30" spans="1:13" x14ac:dyDescent="0.2">
      <c r="A30" t="s">
        <v>18</v>
      </c>
      <c r="B30" s="16"/>
      <c r="C30" s="17"/>
      <c r="K30" s="53"/>
      <c r="L30" s="53"/>
      <c r="M30" s="53"/>
    </row>
    <row r="31" spans="1:13" x14ac:dyDescent="0.2">
      <c r="C31" s="18"/>
      <c r="D31" s="18"/>
      <c r="E31" s="19"/>
      <c r="F31" s="19"/>
      <c r="G31" s="18"/>
      <c r="H31" s="20"/>
      <c r="K31" s="53"/>
      <c r="L31" s="53"/>
      <c r="M31" s="53"/>
    </row>
    <row r="32" spans="1:13" x14ac:dyDescent="0.2">
      <c r="K32" s="53"/>
      <c r="L32" s="53"/>
      <c r="M32" s="53"/>
    </row>
    <row r="33" spans="1:13" x14ac:dyDescent="0.2">
      <c r="A33" s="21" t="s">
        <v>19</v>
      </c>
      <c r="B33" s="22">
        <v>2022</v>
      </c>
      <c r="C33" s="22">
        <v>2021</v>
      </c>
      <c r="D33" s="15">
        <v>2020</v>
      </c>
      <c r="H33" s="18"/>
      <c r="I33" s="18"/>
      <c r="K33" s="53"/>
      <c r="L33" s="53"/>
      <c r="M33" s="53"/>
    </row>
    <row r="34" spans="1:13" x14ac:dyDescent="0.2">
      <c r="A34" s="5" t="s">
        <v>20</v>
      </c>
      <c r="B34" s="23">
        <v>285793747</v>
      </c>
      <c r="C34" s="23">
        <v>285793747</v>
      </c>
      <c r="D34" s="23">
        <v>285793747</v>
      </c>
      <c r="H34" s="24"/>
      <c r="I34" s="24"/>
    </row>
    <row r="35" spans="1:13" x14ac:dyDescent="0.2">
      <c r="A35" s="5" t="s">
        <v>21</v>
      </c>
      <c r="B35" s="23">
        <v>318237144</v>
      </c>
      <c r="C35" s="23">
        <v>315429831</v>
      </c>
      <c r="D35" s="23">
        <v>315923102</v>
      </c>
      <c r="H35" s="24"/>
      <c r="I35" s="24"/>
    </row>
    <row r="36" spans="1:13" x14ac:dyDescent="0.2">
      <c r="A36" s="5" t="s">
        <v>22</v>
      </c>
      <c r="B36" s="23">
        <v>10297725</v>
      </c>
      <c r="C36" s="23">
        <v>8189730</v>
      </c>
      <c r="D36" s="23">
        <v>9640037</v>
      </c>
      <c r="H36" s="25"/>
      <c r="I36" s="25"/>
    </row>
    <row r="37" spans="1:13" x14ac:dyDescent="0.2">
      <c r="B37" s="23"/>
      <c r="C37" s="23"/>
      <c r="H37" s="24"/>
      <c r="I37" s="24"/>
    </row>
    <row r="38" spans="1:13" x14ac:dyDescent="0.2">
      <c r="A38" s="5" t="s">
        <v>23</v>
      </c>
      <c r="B38" s="23">
        <v>9636077</v>
      </c>
      <c r="C38" s="23">
        <v>17792751</v>
      </c>
      <c r="D38" s="26">
        <v>9027134</v>
      </c>
      <c r="H38" s="24"/>
      <c r="I38" s="24"/>
    </row>
    <row r="39" spans="1:13" x14ac:dyDescent="0.2">
      <c r="A39" s="5" t="s">
        <v>24</v>
      </c>
      <c r="B39" s="23">
        <v>1049194</v>
      </c>
      <c r="C39" s="23">
        <v>873262</v>
      </c>
      <c r="D39" s="23">
        <v>971039</v>
      </c>
      <c r="H39" s="24"/>
      <c r="I39" s="24"/>
    </row>
    <row r="40" spans="1:13" hidden="1" x14ac:dyDescent="0.2">
      <c r="B40" s="23"/>
      <c r="C40" s="23"/>
      <c r="D40" s="23"/>
    </row>
    <row r="41" spans="1:13" hidden="1" x14ac:dyDescent="0.2">
      <c r="B41" s="23"/>
      <c r="C41" s="23"/>
      <c r="D41" s="23"/>
    </row>
    <row r="42" spans="1:13" ht="15.75" customHeight="1" x14ac:dyDescent="0.2">
      <c r="A42" s="5" t="s">
        <v>25</v>
      </c>
      <c r="B42" s="23">
        <v>13786513</v>
      </c>
      <c r="C42" s="23">
        <v>22526315</v>
      </c>
      <c r="D42" s="23">
        <v>10827317</v>
      </c>
      <c r="H42" s="24"/>
      <c r="I42" s="24"/>
    </row>
    <row r="43" spans="1:13" ht="17.25" customHeight="1" x14ac:dyDescent="0.2"/>
    <row r="46" spans="1:13" ht="25.5" x14ac:dyDescent="0.2">
      <c r="A46" s="57" t="s">
        <v>26</v>
      </c>
      <c r="B46" s="58"/>
      <c r="C46" s="59" t="s">
        <v>27</v>
      </c>
      <c r="D46" s="60" t="s">
        <v>54</v>
      </c>
      <c r="E46" s="29" t="s">
        <v>28</v>
      </c>
      <c r="F46" s="40"/>
    </row>
    <row r="47" spans="1:13" x14ac:dyDescent="0.2">
      <c r="A47" s="61" t="s">
        <v>29</v>
      </c>
      <c r="B47" s="58"/>
      <c r="C47" s="62">
        <v>0.85</v>
      </c>
      <c r="D47" s="63">
        <v>573812</v>
      </c>
      <c r="E47" s="30">
        <v>6690</v>
      </c>
      <c r="F47" s="51"/>
    </row>
    <row r="48" spans="1:13" x14ac:dyDescent="0.2">
      <c r="A48" s="61" t="s">
        <v>30</v>
      </c>
      <c r="B48" s="58"/>
      <c r="C48" s="62">
        <v>1</v>
      </c>
      <c r="D48" s="63">
        <v>2051919</v>
      </c>
      <c r="E48" s="30">
        <v>35435</v>
      </c>
      <c r="F48" s="51"/>
    </row>
    <row r="49" spans="1:4" x14ac:dyDescent="0.2">
      <c r="A49" s="53"/>
      <c r="B49" s="53"/>
      <c r="C49" s="53"/>
      <c r="D49" s="53"/>
    </row>
    <row r="50" spans="1:4" x14ac:dyDescent="0.2">
      <c r="A50" s="53"/>
      <c r="B50" s="53"/>
      <c r="C50" s="53"/>
      <c r="D50" s="53"/>
    </row>
  </sheetData>
  <mergeCells count="1">
    <mergeCell ref="A2:A5"/>
  </mergeCells>
  <pageMargins left="0.74791666666666701" right="0.74791666666666701" top="0.98402777777777795" bottom="0.9840277777777779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4"/>
  <sheetViews>
    <sheetView zoomScaleNormal="100" workbookViewId="0">
      <selection activeCell="B25" sqref="B25"/>
    </sheetView>
  </sheetViews>
  <sheetFormatPr defaultRowHeight="12.75" x14ac:dyDescent="0.2"/>
  <cols>
    <col min="1" max="1" width="31.28515625" customWidth="1"/>
    <col min="2" max="2" width="51.7109375" customWidth="1"/>
    <col min="3" max="3" width="13" customWidth="1"/>
    <col min="4" max="4" width="14.28515625" customWidth="1"/>
    <col min="5" max="5" width="11.85546875" hidden="1" customWidth="1"/>
    <col min="6" max="6" width="24.42578125" customWidth="1"/>
    <col min="7" max="7" width="17" customWidth="1"/>
    <col min="8" max="1025" width="8.7109375" customWidth="1"/>
  </cols>
  <sheetData>
    <row r="7" spans="1:3" ht="15.75" x14ac:dyDescent="0.25">
      <c r="A7" s="1" t="s">
        <v>0</v>
      </c>
    </row>
    <row r="8" spans="1:3" x14ac:dyDescent="0.2">
      <c r="A8" t="s">
        <v>1</v>
      </c>
    </row>
    <row r="9" spans="1:3" x14ac:dyDescent="0.2">
      <c r="A9" t="s">
        <v>2</v>
      </c>
    </row>
    <row r="10" spans="1:3" x14ac:dyDescent="0.2">
      <c r="A10" t="s">
        <v>3</v>
      </c>
    </row>
    <row r="11" spans="1:3" x14ac:dyDescent="0.2">
      <c r="A11" t="s">
        <v>4</v>
      </c>
    </row>
    <row r="15" spans="1:3" x14ac:dyDescent="0.2">
      <c r="A15" s="31" t="s">
        <v>31</v>
      </c>
      <c r="B15" s="32" t="s">
        <v>32</v>
      </c>
      <c r="C15" s="27"/>
    </row>
    <row r="18" spans="1:7" ht="25.5" x14ac:dyDescent="0.2">
      <c r="A18" s="33" t="s">
        <v>33</v>
      </c>
      <c r="B18" s="44"/>
      <c r="C18" s="28" t="s">
        <v>34</v>
      </c>
      <c r="D18" s="28" t="s">
        <v>35</v>
      </c>
      <c r="E18" s="28" t="s">
        <v>36</v>
      </c>
      <c r="F18" s="28" t="s">
        <v>37</v>
      </c>
      <c r="G18" s="28" t="s">
        <v>41</v>
      </c>
    </row>
    <row r="19" spans="1:7" ht="25.5" x14ac:dyDescent="0.2">
      <c r="A19" s="34" t="s">
        <v>38</v>
      </c>
      <c r="B19" s="35" t="s">
        <v>42</v>
      </c>
      <c r="C19" s="36">
        <v>43882</v>
      </c>
      <c r="D19" s="37">
        <v>45708</v>
      </c>
      <c r="E19" s="38">
        <v>20250</v>
      </c>
      <c r="F19" s="39" t="s">
        <v>39</v>
      </c>
      <c r="G19" s="45">
        <v>20250</v>
      </c>
    </row>
    <row r="20" spans="1:7" ht="25.5" x14ac:dyDescent="0.2">
      <c r="A20" s="41" t="s">
        <v>40</v>
      </c>
      <c r="B20" s="33" t="s">
        <v>43</v>
      </c>
      <c r="C20" s="36">
        <v>43882</v>
      </c>
      <c r="D20" s="37">
        <v>45708</v>
      </c>
      <c r="E20" s="10">
        <v>10125</v>
      </c>
      <c r="F20" s="39" t="s">
        <v>39</v>
      </c>
      <c r="G20" s="45">
        <v>10125</v>
      </c>
    </row>
    <row r="21" spans="1:7" ht="25.5" x14ac:dyDescent="0.2">
      <c r="A21" s="41" t="s">
        <v>40</v>
      </c>
      <c r="B21" s="33" t="s">
        <v>44</v>
      </c>
      <c r="C21" s="36">
        <v>43882</v>
      </c>
      <c r="D21" s="37">
        <v>45708</v>
      </c>
      <c r="E21" s="10"/>
      <c r="F21" s="39" t="s">
        <v>39</v>
      </c>
      <c r="G21" s="45">
        <v>10125</v>
      </c>
    </row>
    <row r="22" spans="1:7" ht="25.5" x14ac:dyDescent="0.2">
      <c r="A22" s="41" t="s">
        <v>40</v>
      </c>
      <c r="B22" s="33" t="s">
        <v>45</v>
      </c>
      <c r="C22" s="36">
        <v>43882</v>
      </c>
      <c r="D22" s="37">
        <v>45708</v>
      </c>
      <c r="E22" s="10"/>
      <c r="F22" s="39" t="s">
        <v>39</v>
      </c>
      <c r="G22" s="45">
        <v>10125</v>
      </c>
    </row>
    <row r="23" spans="1:7" ht="25.5" x14ac:dyDescent="0.2">
      <c r="A23" s="41" t="s">
        <v>40</v>
      </c>
      <c r="B23" s="33" t="s">
        <v>46</v>
      </c>
      <c r="C23" s="42">
        <v>43882</v>
      </c>
      <c r="D23" s="43">
        <v>45708</v>
      </c>
      <c r="E23" s="10">
        <v>10125</v>
      </c>
      <c r="F23" s="29" t="s">
        <v>39</v>
      </c>
      <c r="G23" s="45">
        <v>10125</v>
      </c>
    </row>
    <row r="24" spans="1:7" x14ac:dyDescent="0.2">
      <c r="A24" s="46"/>
      <c r="B24" s="47"/>
      <c r="C24" s="48"/>
      <c r="D24" s="49"/>
      <c r="E24" s="50"/>
      <c r="F24" s="40"/>
      <c r="G24" s="40"/>
    </row>
  </sheetData>
  <pageMargins left="0.74791666666666701" right="0.74791666666666701" top="0.98402777777777795" bottom="0.98402777777777795" header="0.51180555555555496" footer="0.51180555555555496"/>
  <pageSetup paperSize="9" firstPageNumber="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253</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Dati Bilancio 2022</vt:lpstr>
      <vt:lpstr>Amministrazione</vt:lpstr>
      <vt:lpstr>'Dati Bilancio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 TAMPIERI</dc:creator>
  <dc:description/>
  <cp:lastModifiedBy>Tampieri Luca</cp:lastModifiedBy>
  <cp:revision>24</cp:revision>
  <dcterms:created xsi:type="dcterms:W3CDTF">2015-01-09T16:21:49Z</dcterms:created>
  <dcterms:modified xsi:type="dcterms:W3CDTF">2024-05-31T13:02:40Z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